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625" windowHeight="11580" tabRatio="717" activeTab="0"/>
  </bookViews>
  <sheets>
    <sheet name="1. Nábytek" sheetId="1" r:id="rId1"/>
    <sheet name="2. IT technologie" sheetId="2" r:id="rId2"/>
    <sheet name="3. Pořízení elektrovybavení" sheetId="3" r:id="rId3"/>
    <sheet name="4. První vybavení" sheetId="4" r:id="rId4"/>
    <sheet name="5. Pomůcky pro terapii" sheetId="5" r:id="rId5"/>
    <sheet name="6. Informační systém" sheetId="6" r:id="rId6"/>
  </sheets>
  <definedNames/>
  <calcPr fullCalcOnLoad="1"/>
</workbook>
</file>

<file path=xl/sharedStrings.xml><?xml version="1.0" encoding="utf-8"?>
<sst xmlns="http://schemas.openxmlformats.org/spreadsheetml/2006/main" count="674" uniqueCount="429">
  <si>
    <t>T-6205</t>
  </si>
  <si>
    <t xml:space="preserve">Procesor aktuální CPU pro desktopové počítače střední výkonové úrovně (minim. dual core), výkonově odpovídající min. úrovni 4300 bodů v programu PassMark Performance Test benchmark testů f. PassMark Software (odpovídá min. Intel Corei3-3240),
Chassis v provedení Small Form Factor, beznástrojový přístup do skříně a k hlavním komponentům PC, možnost uzamčení skříně, detekce otevření skříně, počet interních pozic pro HDD min. 1, min. 1x pozice pro 5,25" mechaniky, min. 1x PCIe(x16), min. 1xPCIe x1, zdroj max. 260W a vyhovující normě EnergyStar, max. rozměry chassis: 320x290x100
Operační paměť min. 4096 MB, DDR 3, minim. 1600 MHz, možnost rozšíření na 8 GB RAM,
Pevný disk  min. 250 GB HDD, SATA 2, min. 7200 ot/min., 8 MB Cache,
Optická mechanika min. 8xDVD+/- RW, rozhraní SATA,
Grafická karta integrovaná na základní desce, Zvuková karta integrovaná,
Síťová karta integrovaná, rychlost 10/100/1000 Mbit/s, RJ45, PXE, Wake on LAN
Vstupní a výstupní porty min.8x USB (z toho min. 2xUSB 3.0), min. 1x DisplayPort, 1xVGA
Klávesnice CZ/US USB stejného výrobce jako základní jednotka PC, s numerickou částí, tj. plná klávesnice, min. 101 kláves,
Myš laserová s kolečkem, USB, stejného výrobce jako základní jednotka PC,
Operační systém: určený pro podnikové prostředí (nikoliv domácí edice edice, musí být určená edice pro firmy), typ OEM, předinstalovaný na pevném disku,  musí být kompatibilní s požadavky uživatelských aplikací, služeb domény, actvive directory a ostatních služeb využívaných v nemocnici, a dále 100% kompatibilita s celonemocničním informačním systémem (Nemocniční informační systém je provozován na platformě Windows max. ve verzi 7)
Kancelářský balík softwaru : kompatibilní se stávajícím stavem v nemocnici,  a musí být kompatibilní s požadavky uživatelských aplikací, služeb domény, actvive directory a ostatních služeb využívaných v nemocnici, a dále 100% kompatibilita s celonemocničním informačním systémem (Nemocniční informační systém využívá komponent z balíku Microsoft Office)
Monitor : Požadavky na splnění mezinárodně uznávaných certifikátů:  EPEAT Gold, EnergyStar
velikost uhlopříčky 19“, poměr stran 5:4, rozlišení 1280x1024, kontrastní poměr min. 800:1, typická odezva max. 8ms, svítivost min. 250cd/m3, konektory: VGA a DVI-D, min. 2xUSB v těle displeje, konektor audio in, tedy integrované reproduktory, výškově nastavitelný stojan, Kensington Security Port.                                                                                                                                                                                             
Záruka 60 měsíců na celou sestavu počítač, klávesnicce, myš, ověřitelná na webu výrobce, dále na LCD 36 měsíců. Dokončená oprava PC, klávesnice, myši, lcd nejpozději následující pracovní den po nahlášení závady v místě provozovatele, oprava klávesnice a myši výměnným způsobem.  
Způsob provádění záručního servisu: 
Jediné kontaktní místo pro nahlášení poruch v ČR, servisní střediska pokrývající celé území ČR, možnost sledování servisních reportů prostřednictvím Internetu. Podpora poskytovaná prostřednictvím telefonní linky musí být dostupná v pracovní dny minimálně v době od 9:00 do 16:00 hod. Podpora prostřednictvím Internetu musí umožňovat stahování ovladačů a manuálů z internetu adresně pro konkrétní zadané sériové číslo zařízení
Všechna pc, lcd musí být stejného typu.
</t>
  </si>
  <si>
    <t>pracovní stůl 800x600x750mm, pracovní deska z lam.DTD tl. 25mm opatřená ABS tl. min. 2mm, podnož vyrobena z lam. DTD tl. 18mm opatřená na obou stranách ABS tl. 2mm, nohy opatřeny stavitelnou rektifikací, zpevnění stolu provedeno trnoží z lam. DTD tl. 18mm; součástí dodávky a montáže je i veškerý potřebný spojovací/ instalační materiál a koordinace s ostatními profesemi/ nábytkovými prvky/ podlahou; dekor/ barevnost viz. samostatný dokument PD interiéru</t>
  </si>
  <si>
    <t>N-0386</t>
  </si>
  <si>
    <t>stůl pracovní, atyp 2600/700/750</t>
  </si>
  <si>
    <t>N-0390</t>
  </si>
  <si>
    <t>stůl pracovní 1200/740/750</t>
  </si>
  <si>
    <t>pracovní stůl, atyp, 2600x700x750mm, pracovní deska z lam.DTD tl. 25mm opatřená ABS tl. min. 2mm, 2x plastová průchodka v desce, podnož vyrobena z lam. DTD tl. 18mm opatřená na obou stranách ABS tl. 2mm, nohy opatřeny stavitelnou rektifikací, zpevnění stolu provedeno trnoží z lam. DTD tl. 18mm; součástí dodávky a montáže je i veškerý potřebný spojovací/ instalační materiál a koordinace s ostatními profesemi/ nábytkovými prvky/ podlahou; dekor/ barevnost viz. samostatný dokument PD interiéru</t>
  </si>
  <si>
    <t>dílenský stůl pro lehké montážní činnosti, 1200x740x750mm, lakovaná svařovaná ocelová konstrukce z profilů min. 30x30/2mm, pracovní deska lam. DTD tl. min. 25mm, v podstavě vyztužení příčníky; součástí dodávky a montáže je i veškerý potřebný spojovací/ instalační materiál a koordinace s ostatními profesemi/ nábytkovými prvky/ podlahou; dekor/ barevnost viz. samostatný dokument PD interiéru</t>
  </si>
  <si>
    <t>N-0399</t>
  </si>
  <si>
    <t>židle pevná, koženka</t>
  </si>
  <si>
    <t>N-0501</t>
  </si>
  <si>
    <t>N-0502</t>
  </si>
  <si>
    <t>N-0503</t>
  </si>
  <si>
    <t>židle pevná s područkami, látka</t>
  </si>
  <si>
    <t>N-0504</t>
  </si>
  <si>
    <t>židle pevná, překližka</t>
  </si>
  <si>
    <t>N-0505</t>
  </si>
  <si>
    <t>židle pojízdná s područkami, koženka</t>
  </si>
  <si>
    <t>N-0506</t>
  </si>
  <si>
    <t>křeslo pevné, otočné, koženka</t>
  </si>
  <si>
    <t>křeslo pevné s područkami, látka</t>
  </si>
  <si>
    <t>N-0527</t>
  </si>
  <si>
    <t>N-0528</t>
  </si>
  <si>
    <t>N-0529</t>
  </si>
  <si>
    <t>N-0530</t>
  </si>
  <si>
    <t>křeslo pevné s područkami, koženka</t>
  </si>
  <si>
    <t>N-0531</t>
  </si>
  <si>
    <t>N-0532</t>
  </si>
  <si>
    <t>pohovka trojmístná, látka</t>
  </si>
  <si>
    <t>N-0540</t>
  </si>
  <si>
    <t>pohovka trojmístná, koženka</t>
  </si>
  <si>
    <t>N-0541</t>
  </si>
  <si>
    <t>pohovka rozkládací s úložným prostorem</t>
  </si>
  <si>
    <t>N-0545</t>
  </si>
  <si>
    <t>sofa - čtyřlavice, koženka</t>
  </si>
  <si>
    <t>N-0547</t>
  </si>
  <si>
    <t>N-1504</t>
  </si>
  <si>
    <t>skříňka šatní "Z" - 2 uzam. oddíly 400/500/1800+200mm</t>
  </si>
  <si>
    <t>N-1505</t>
  </si>
  <si>
    <t>atyp šatní skříň s lavicí, 2 uzam. oddíly 500/800/1500+370mm</t>
  </si>
  <si>
    <t>N-1534</t>
  </si>
  <si>
    <t>kartotéka A4 400/623/1320; atyp lakování</t>
  </si>
  <si>
    <t>N-1535</t>
  </si>
  <si>
    <t>kartotéka, orientační rozměry 400/623/1320; vyrobeno jako svařovaná ocelová konstrukce; vybaveno 4ks zásuvek na závěsné složky pro formát A4 - A6, zásuvky vybaveny kuličkovým vedením se 100% výsuvem (umožnění přístupu k dokumentům v celé délce zásuvky), zásuvky mají dno, á zásuvky nosnost dokumentů až 30kg, centrální uzamykání zámkem systém SGHK, blokace proti vysunutí dvou a více zásuvek najednou, zásuvky přizpůsobeny pro použití závěsných kapes; povrchová atyp úprava práškovým lakem v odstínu RAL 9006</t>
  </si>
  <si>
    <t>N-1602</t>
  </si>
  <si>
    <t>lavice šatní 1000/400/420mm</t>
  </si>
  <si>
    <r>
      <t xml:space="preserve">šatní uzamykatelná dvousekční skříň "Z", 400/500/1800+200mm, provedení v HPL (vysokotlaký laminát s povrch. úpravou melanin) vsazený do hliníkových elox. rámů, panty tvořeny jedním průběžným profilem, zámek systém SGHK (á skříňka min. 2ks klíčů); vybavení horní a dolní policí, ramínkovou tyčí, 2x ramínko; možnost řazení do dvoj a trojsekcí; </t>
    </r>
    <r>
      <rPr>
        <b/>
        <sz val="10"/>
        <rFont val="Calibri"/>
        <family val="2"/>
      </rPr>
      <t>vhodné do vlhkého prostředí</t>
    </r>
    <r>
      <rPr>
        <sz val="10"/>
        <rFont val="Calibri"/>
        <family val="2"/>
      </rPr>
      <t>; součástí dodávky a montáže je i veškerý potřebný spojovací/ instalační materiál a koordinace s ostatními profesemi/ nábytkovými prvky/ podlahou; dekor/ barevnost viz. samostatný dokument PD interiéru</t>
    </r>
  </si>
  <si>
    <r>
      <t>lavice šatní, 1000/400/420mm; nosná konstrukce vyrobena z hliníkových eloxovaných profilů, sedák z HPL (vysokotlaký laminát s povrch. úpravou melanin) tl. 8mm vsazený do hliníkových profilů;</t>
    </r>
    <r>
      <rPr>
        <b/>
        <sz val="10"/>
        <rFont val="Calibri"/>
        <family val="2"/>
      </rPr>
      <t xml:space="preserve"> vhodné do vlhkého prostředí</t>
    </r>
    <r>
      <rPr>
        <sz val="10"/>
        <rFont val="Calibri"/>
        <family val="2"/>
      </rPr>
      <t>; součástí dodávky a montáže je i veškerý potřebný spojovací/ instalační materiál a koordinace s ostatními profesemi/ nábytkovými prvky/ podlahou; dekor/ barevnost viz. samostatný dokument PD interiéru</t>
    </r>
  </si>
  <si>
    <t>atyp šatní skříň s lavicí, 500/800/1500+370mm, 2 uzamykatelné oddělené sekce; vlastní skříň rozměr 500/500/1500mm, vyrobeno ze svařovaného plechu, vybaveno dvojicí perforovaných dvířek pro cirkulaci vzduchu, zámek systém SGHK (á sekce min. 2ks klíčů); vybavení horní policí, ramínkovou tyčí, 2x ramínko; lavice pod šatní skříň s výškou sedací plochy 410mm, svařovaná ocelová konstrukce z uzavřeného čtvercového plechu, sedací plochy z dřevěných lakovaných latí, lavice spojena se skříní šrouby; povrchová úprava práškovou barvou; dekor/ barevnost viz. samostatný dokument PD interiéru</t>
  </si>
  <si>
    <t>N-2019</t>
  </si>
  <si>
    <t>regál 700/500/1850mm</t>
  </si>
  <si>
    <t>regál 1000/400/2000mm</t>
  </si>
  <si>
    <t>N-2020</t>
  </si>
  <si>
    <t>regál 1000/500/2000mm</t>
  </si>
  <si>
    <t>N-2021</t>
  </si>
  <si>
    <r>
      <t xml:space="preserve">regál, 1000/400/2000mm; univerzální šroubovaný kovový regál, 6ks polohovatelných polic po 50mm, nosnost á police min. 100kg, celková nosnost regálu min. 600kg; odstín bílý, odolný omyvatelný povrch s odolností proti dezinfekci; součástí dodávky a montáže je i veškerý potřebný spojovací/ instalační materiál a koordinace s ostatními profesemi/ nábytkovými prvky/ podlahou; </t>
    </r>
    <r>
      <rPr>
        <b/>
        <sz val="10"/>
        <rFont val="Calibri"/>
        <family val="2"/>
      </rPr>
      <t>regály nutno kovit ke stěně proti překocení + v případě delší řady i mezi sebou</t>
    </r>
  </si>
  <si>
    <t>jednostupňové schůdky, rozměry 530/360/200mm (tolerance +- 20%), pevná stabilní konstrukce; celonerezové provedení ze svařovaného perforovaného plechu; pojezd na odpružených kolečkách, po zatížení schůdky dosedají na pryžové obruče zamezující pohybu</t>
  </si>
  <si>
    <r>
      <t xml:space="preserve">regál, 1000/500/2000mm; univerzální šroubovaný kovový regál, 6ks polohovatelných polic po 50mm, nosnost á police min. 100kg, celková nosnost regálu min. 600kg; odstín bílý komaxit; součástí dodávky a montáže je i veškerý potřebný spojovací/ instalační materiál a koordinace s ostatními profesemi/ nábytkovými prvky/ podlahou; </t>
    </r>
    <r>
      <rPr>
        <b/>
        <sz val="10"/>
        <rFont val="Calibri"/>
        <family val="2"/>
      </rPr>
      <t>regály nutno kovit ke stěně proti překocení + v případě delší řady i mezi sebou</t>
    </r>
  </si>
  <si>
    <t>regál, 1000/400/2000mm; univerzální šroubovaný kovový regál, 6ks polohovatelných polic po 50mm, nosnost á police min. 100kg, celková nosnost regálu min. 600kg; odstín bílý, odolný omyvatelný povrch s odolností proti dezinfekci; součástí dodávky a montáže je i veškerý potřebný spojovací/ instalační materiál a koordinace s ostatními profesemi/ nábytkovými prvky/ podlahou; regály nutno kovit ke stěně proti překocení + v případě delší řady i mezi sebou</t>
  </si>
  <si>
    <t>N-2022</t>
  </si>
  <si>
    <t>sada</t>
  </si>
  <si>
    <t>T-6201</t>
  </si>
  <si>
    <t>stolek noční pojízdný</t>
  </si>
  <si>
    <t>stolek noční pojízdný s jídelní deskou</t>
  </si>
  <si>
    <t>T-6202</t>
  </si>
  <si>
    <t>T-6715</t>
  </si>
  <si>
    <t>T-6717</t>
  </si>
  <si>
    <t>schůdky skládací</t>
  </si>
  <si>
    <t>T-7505</t>
  </si>
  <si>
    <t>koš na odpad, nášlapný</t>
  </si>
  <si>
    <t>T-7510</t>
  </si>
  <si>
    <t>T-7513</t>
  </si>
  <si>
    <t>koš velkoobjemový, nášlapný, mobilní</t>
  </si>
  <si>
    <t>T-7515</t>
  </si>
  <si>
    <t>dávkovač mýdla pákový</t>
  </si>
  <si>
    <t>T-7516</t>
  </si>
  <si>
    <t>dávkovač mýdla</t>
  </si>
  <si>
    <t>ABS plast, bílý; láhev 500ml, průhled pro kontrolu plnění, snadná výměna láhve, možnost dolévání z kanystru</t>
  </si>
  <si>
    <t>dávkovač dezinfekce, pákový</t>
  </si>
  <si>
    <t>T-7520</t>
  </si>
  <si>
    <t>zásobník papírových ručníků</t>
  </si>
  <si>
    <t>celonerezové varné zařízení včetně filtru; objem min. 15l; pro přípravu horké vody a nápojů; světelná kontrolka chodu, hladinoměr, výpustný kohout, automatické přepnutí na udržovací teplotu nápoje, regulace teploty 50-90°C, výpustný kohout</t>
  </si>
  <si>
    <r>
      <t>pro sběr plastových lahví; bezdotykové otevírání víka, madlo a kolečka pro dobrou manévrovatelnost; bílý, možnost volby barvy víka; objem</t>
    </r>
    <r>
      <rPr>
        <b/>
        <sz val="10"/>
        <color indexed="10"/>
        <rFont val="Calibri"/>
        <family val="2"/>
      </rPr>
      <t xml:space="preserve"> </t>
    </r>
    <r>
      <rPr>
        <sz val="10"/>
        <rFont val="Calibri"/>
        <family val="2"/>
      </rPr>
      <t>min.</t>
    </r>
    <r>
      <rPr>
        <b/>
        <sz val="10"/>
        <color indexed="10"/>
        <rFont val="Calibri"/>
        <family val="2"/>
      </rPr>
      <t xml:space="preserve"> </t>
    </r>
    <r>
      <rPr>
        <sz val="10"/>
        <rFont val="Calibri"/>
        <family val="2"/>
      </rPr>
      <t>110l</t>
    </r>
  </si>
  <si>
    <r>
      <t>skládací sušák;</t>
    </r>
    <r>
      <rPr>
        <sz val="10"/>
        <color indexed="10"/>
        <rFont val="Calibri"/>
        <family val="2"/>
      </rPr>
      <t xml:space="preserve">  </t>
    </r>
    <r>
      <rPr>
        <sz val="10"/>
        <rFont val="Calibri"/>
        <family val="2"/>
      </rPr>
      <t xml:space="preserve">665/880/1595mm (tolerance +- 20%); 3 patra nad sebou pro úsporu místa, mobilní na čtyřech kolečkách, min. </t>
    </r>
    <r>
      <rPr>
        <sz val="10"/>
        <color indexed="10"/>
        <rFont val="Calibri"/>
        <family val="2"/>
      </rPr>
      <t xml:space="preserve"> </t>
    </r>
    <r>
      <rPr>
        <sz val="10"/>
        <rFont val="Calibri"/>
        <family val="2"/>
      </rPr>
      <t>30m sušící plochy</t>
    </r>
  </si>
  <si>
    <r>
      <t xml:space="preserve"> </t>
    </r>
    <r>
      <rPr>
        <sz val="10"/>
        <rFont val="Calibri"/>
        <family val="2"/>
      </rPr>
      <t>530/750/550mm (tolerance +- 20%); vhodný jak pro začátečníky, tak pokročilé; centrování hlíny kapacita min. 20kg, kapacita točené hmoty</t>
    </r>
    <r>
      <rPr>
        <sz val="10"/>
        <color indexed="10"/>
        <rFont val="Calibri"/>
        <family val="2"/>
      </rPr>
      <t xml:space="preserve"> </t>
    </r>
    <r>
      <rPr>
        <sz val="10"/>
        <rFont val="Calibri"/>
        <family val="2"/>
      </rPr>
      <t>min.</t>
    </r>
    <r>
      <rPr>
        <b/>
        <sz val="10"/>
        <color indexed="10"/>
        <rFont val="Calibri"/>
        <family val="2"/>
      </rPr>
      <t xml:space="preserve"> </t>
    </r>
    <r>
      <rPr>
        <sz val="10"/>
        <rFont val="Calibri"/>
        <family val="2"/>
      </rPr>
      <t>40kg; plynulá regulace otáček odnímatelným nožním pedálem, hladká bezestupňová regulace 0-250 otáček/min.,měnitelný směr otáček; možnost ovládání jak ve stoje, tak v sedě (součástí výškově stavitelné sedátko), vhodné i pro vozíčkáře; jednodílná záchytná vana se snadou čistitelností a uzavíratelnou výpustí; točna z hliníku průměr 340mm(tolerance +- 20%), povrchově chráněna průmyslovým strukturováním; možnost výškového nastavení přístroje v rozmezí</t>
    </r>
    <r>
      <rPr>
        <sz val="10"/>
        <color indexed="10"/>
        <rFont val="Calibri"/>
        <family val="2"/>
      </rPr>
      <t xml:space="preserve"> </t>
    </r>
    <r>
      <rPr>
        <sz val="10"/>
        <rFont val="Calibri"/>
        <family val="2"/>
      </rPr>
      <t>min.</t>
    </r>
    <r>
      <rPr>
        <b/>
        <sz val="10"/>
        <color indexed="10"/>
        <rFont val="Calibri"/>
        <family val="2"/>
      </rPr>
      <t xml:space="preserve"> </t>
    </r>
    <r>
      <rPr>
        <sz val="10"/>
        <rFont val="Calibri"/>
        <family val="2"/>
      </rPr>
      <t>550 max. 690mm; dodávka včetně 5ks dřevěných podložek pro točení tenkostěnného výrobku</t>
    </r>
  </si>
  <si>
    <t>1x přenosný dataprojektor; vyšší třída, včetně příslušenství;  264x220x78mm (tolerance +- 20%); technologie - DLP (0,65´´ DarkChip 3DMD), EcoProjection, C244D DLP; rozlišení - zobrazované (nativní) - Full HD (1920x1080bodů), maximální - WUXGA (1920x1200bodů), UXGA (1600x1200bodů); jas - normální - 3000 ANSI lumenů, eco - 2400 ANSI lumenů; kontrast - 10000:1; počet barev - 1,07 mld. barev; projekční plocha - 115 až 762cm diagonálně; projekční vzdálenost - 1,5 až 7,6m; proječní poměr - 1,15-1,5:1 (79´@2m); objektiv - F=2,59-2,87, f=16,88-21,88, zoom 1:1,3 (ruční); lampa - 210W (uživatelem vyměnitelná P-VIP), životnost až 4000 hodin (eco až 5000, extreme eco až 7000 hodin); obnovovací frekvence - horizontální 30-100kHZ, vertikální 50-120Hz; kompatibilita - s počítačem - IBM PC, Aplle iMac/ MacBook, VESA Standards - WUXGA (1,920x1,200), 1080p (1,920x1,080), WSXGA+ (1,680x1,050), WXGA+ (1,440x900), WXGA (1,280x800, 1,280x768), UXGA (1,600x1,200), SXGA+ (1,400x1,050), SXGA (1,280x1,024), XGA (1,024x768), SVGA (800x600), VGA (640x480); video kompatibilta - NTSC (3,58/4,43), PAL (B/D/G/H/I/M/N), SEACAM (B/D/G/K/K1/L), HDTV (720p, 1080i, 1080p), EDTV (480p, 576p), SDTV (480i, 576i); ozvučení - reproduktor 2W, keystone korekce +/-40° (vertikálně); spotřeba - průměrná cca 290W, standby &lt;0,5W; hlučnost - standardní režim 32 dBA, eco režim 26 dBA; rozhraní - 1x D-Sub (VGA), 1x HDMI (HDCP), 1x kompozitní video, 1x S-Video, 1x Audio (mini jack) vstup, 1x USB typ mini B (servis), 1x RS232 (servis); příslušenství - brašna, VGA kabel, AC kabel, dálkový ovladač, uživatelská příručka</t>
  </si>
  <si>
    <r>
      <t>chladnička podstavná objem</t>
    </r>
    <r>
      <rPr>
        <b/>
        <sz val="10"/>
        <color indexed="10"/>
        <rFont val="Calibri"/>
        <family val="2"/>
      </rPr>
      <t xml:space="preserve"> </t>
    </r>
    <r>
      <rPr>
        <b/>
        <sz val="10"/>
        <rFont val="Calibri"/>
        <family val="2"/>
      </rPr>
      <t>min.</t>
    </r>
    <r>
      <rPr>
        <b/>
        <sz val="10"/>
        <color indexed="10"/>
        <rFont val="Calibri"/>
        <family val="2"/>
      </rPr>
      <t xml:space="preserve"> </t>
    </r>
    <r>
      <rPr>
        <b/>
        <sz val="10"/>
        <rFont val="Calibri"/>
        <family val="2"/>
      </rPr>
      <t>126l  540/600/845mm (tolerance +- 10%)</t>
    </r>
  </si>
  <si>
    <r>
      <t>chladnička s mrazničkou objem</t>
    </r>
    <r>
      <rPr>
        <b/>
        <sz val="10"/>
        <color indexed="10"/>
        <rFont val="Calibri"/>
        <family val="2"/>
      </rPr>
      <t xml:space="preserve"> </t>
    </r>
    <r>
      <rPr>
        <b/>
        <sz val="10"/>
        <rFont val="Calibri"/>
        <family val="2"/>
      </rPr>
      <t>min. 170l  600/600/1130mm (tolerance +- 10%)</t>
    </r>
  </si>
  <si>
    <r>
      <t>volně stojící; energetická třída A; bílé provedení; objem chladicího prostoru</t>
    </r>
    <r>
      <rPr>
        <sz val="10"/>
        <color indexed="10"/>
        <rFont val="Calibri"/>
        <family val="2"/>
      </rPr>
      <t xml:space="preserve"> </t>
    </r>
    <r>
      <rPr>
        <sz val="10"/>
        <rFont val="Calibri"/>
        <family val="2"/>
      </rPr>
      <t>min.</t>
    </r>
    <r>
      <rPr>
        <sz val="10"/>
        <color indexed="10"/>
        <rFont val="Calibri"/>
        <family val="2"/>
      </rPr>
      <t xml:space="preserve"> </t>
    </r>
    <r>
      <rPr>
        <sz val="10"/>
        <rFont val="Calibri"/>
        <family val="2"/>
      </rPr>
      <t>135l + mrazící prostor cca 35l; automatické odmrazování, osvětlení vnitřku, vnitřní skleněné police, plastový box, hygienicky udržovatelná</t>
    </r>
  </si>
  <si>
    <t>vnější rozměry průměr  590mm, výška 850mm (tolerance +- 20%); vnitřní rozměry průměr 395mm, výška 535mm (tolerance +- 20%); stavební prvky z nerezové oceli; nízká vnější teplota; lehce obslužný regulátor; maximální teplota 1320°C; spirály kryté v drážkách se zajištěním proti posunutí; termočlánek vestavěn ve stěně, typu Pt/PtRh 10%; krycí víko vyskládáno bez použití pojidla, možnost otevření o více jak 90°, uzamykatelné; dodávka včetně výkonného automatického regulátoru, vypalovacích pomůcek - 3x deska, 12x podpěrka různých velikostí, sada keramických trojnožek; sada pojezdových koleček z toho dvě bržděná; certifikát CE; barva podstavce RAL 9006</t>
  </si>
  <si>
    <r>
      <t>1x keybord s dynamikou úhozu,</t>
    </r>
    <r>
      <rPr>
        <sz val="10"/>
        <color indexed="10"/>
        <rFont val="Calibri"/>
        <family val="2"/>
      </rPr>
      <t xml:space="preserve"> </t>
    </r>
    <r>
      <rPr>
        <sz val="10"/>
        <rFont val="Calibri"/>
        <family val="2"/>
      </rPr>
      <t xml:space="preserve">945x368x121mm (tolerance +- 20%), minimální počet kláves 61; profi úroveň; min. 550 přirozeně znějících zvuků; podsvícený LCD display, generátor zvuku - AWM Stereo Sampling, polyfonie - 32, kompatibilinita - General Midi a Xglite; efekty - reverb, chorus, master EQ, ultra-wide stereo; funkce - dual/ layer/ split, sustain, lesson/ guide listening/ timing/ waiting/ chord dictionary/ keys to success/ phrase repeat/ A-B repeat, metronom, tempo 11-280 BPM, transpozice -12/+12, tuning; doprovodné styly - min. 136 doprovodů, multi fingering, ovládání doprovodů </t>
    </r>
  </si>
  <si>
    <t>Příloha č. 1 smlouvy - Specifikace předmětu plnění a jednotkových cen, technické podmínky pro jednotlivé části</t>
  </si>
  <si>
    <t>všechny použité materiály snadno omyvatelné, dezinfikovatelné, tepelně, chemicky a mechanicky odolné</t>
  </si>
  <si>
    <t>čtyřlavice celočalouněná bez područek, orientační rozměry 2110x570x770mm, výška sedáku 440mm, korpus vypěněný studenou pěnou s ocelovou výztuhou, kostra ocelová čtyřnohá v povrchové úpravě chrom, kónické trubky podstavy; čalounění koženka; odstín čalounění viz. samostatný dokument</t>
  </si>
  <si>
    <t xml:space="preserve">základní rozměry jsou uvedeny ve formátu šířka/hloubka/ výška </t>
  </si>
  <si>
    <t>stavba bude dokončena před umístěním dodávaného nábytku - částečně nutno počítat se skutečností, že nábytek bude především v suterénu objektu  SO 02 umístěn ve vlhkém prostředí</t>
  </si>
  <si>
    <t>nástavec na skříň, uzamykatelná dvířka, 800/600/500mm, dvoudvéřový; vyrobeno z lam. DTD tl. 18mm, hrana ABS tl. min. 2mm; vybaveno 1ks polohovatelné police po max. 50mm, cylindrický zámek systém SGHK, skříň opatřena pomocnou kotevní lištou pro ukotvení do zdiva,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</si>
  <si>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N-0172</t>
  </si>
  <si>
    <t>nástavec na skříň 2-dvéřový, uzam. 800/600/500mm</t>
  </si>
  <si>
    <t>skříňka nízká policová 2-dvéřová uzam. 800/400/750mm</t>
  </si>
  <si>
    <t>skříň policová, uzamykatelná dvířka, 800/400/750mm, dvoudvéřová; vyrobeno z lam. DTD tl. 18mm, hrana ABS tl. min. 2mm; vybaveno 3ks polohovatelné police po max. 50mm, cylindrický zámek systém SGHK,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</si>
  <si>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skříň policová, uzamykatelná dvířka, 600/600/2100mm, dvoudvéřová; vyrobeno z lam. DTD tl. 18mm, hrana ABS tl. min. 2mm; vybaveno 6ks polohovatelné police po max. 50mm, cylindrický zámek systém SGHK,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</si>
  <si>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skříň policová, uzamykatelná dvířka, 800/600/1850mm, dvoudvéřová; vyrobeno z lam. DTD tl. 18mm, hrana ABS tl. min. 2mm; vybaveno 6ks polohovatelné police po max. 50mm, cylindrický zámek systém SGHK,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</si>
  <si>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r>
      <rPr>
        <b/>
        <sz val="10"/>
        <rFont val="Calibri"/>
        <family val="2"/>
      </rPr>
      <t>pro místnost 238 a 339</t>
    </r>
    <r>
      <rPr>
        <sz val="10"/>
        <rFont val="Calibri"/>
        <family val="2"/>
      </rPr>
      <t>; skříň policová, uzamykatelná dvířka, 800/600/2100mm, dvoudvéřová; vyrobeno z lam. DTD tl. 18mm, hrana ABS tl. min. 2mm; vybaveno 6ks polohovatelné police po max. 50mm, cylindrický zámek systém SGHK,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r>
  </si>
  <si>
    <t>skříň úklidová 2-dvéřová uzamykatelná 800/500/1850mm</t>
  </si>
  <si>
    <t>N-0192</t>
  </si>
  <si>
    <t>N-0202</t>
  </si>
  <si>
    <t>věšák nástěnný tři háčky 550/18/1750mm</t>
  </si>
  <si>
    <t>věšák nástěnný, 550/18/1750mm; vyrobeno z lam. DTD tl. 18mm, hrana ABS tl. min. 2mm; vybaveno 3ks kovových háčků z matného nerezu; součástí dodávky a montáže je i veškerý potřebný spojovací/ instalační materiál a koordinace s ostatními profesemi/ nábytkovými prvky/ podlahou; dekor/ barevnost viz. samostatný dokument PD interiéru</t>
  </si>
  <si>
    <t>N-0205</t>
  </si>
  <si>
    <t>věšák stojanový</t>
  </si>
  <si>
    <t>N-0210</t>
  </si>
  <si>
    <t>zrcadlo 600/400mm</t>
  </si>
  <si>
    <t>lepené zrcadlo 600/400mm; bez fazetky, lepeno na stěnu, včetně montáže</t>
  </si>
  <si>
    <t>N-0302</t>
  </si>
  <si>
    <t>stůl pracovní 120 1200/600/750mm</t>
  </si>
  <si>
    <t>stůl pracovní 140 1400/700/750</t>
  </si>
  <si>
    <t>N-0309</t>
  </si>
  <si>
    <t>N-0310</t>
  </si>
  <si>
    <t>stůl pracovní 160 1600/700/750</t>
  </si>
  <si>
    <t>N-0352</t>
  </si>
  <si>
    <t>stůl jídelní 1200/800/750mm</t>
  </si>
  <si>
    <t>stůl jídelní 800/800/750mm</t>
  </si>
  <si>
    <t>N-0361</t>
  </si>
  <si>
    <t>stůl jídelní, kotvený do podlahy 800/800/750mm</t>
  </si>
  <si>
    <t>N-0362</t>
  </si>
  <si>
    <t>N-0363</t>
  </si>
  <si>
    <t>N-0364</t>
  </si>
  <si>
    <t>stůl jídelní, kotvený do podlahy 1200/800/750mm</t>
  </si>
  <si>
    <t>N-0370</t>
  </si>
  <si>
    <t>stolek konferenční 600/600/450mm</t>
  </si>
  <si>
    <t>stolek konferenční 1200/600/450mm</t>
  </si>
  <si>
    <t>N-0372</t>
  </si>
  <si>
    <t>N-0373</t>
  </si>
  <si>
    <t>stolek odkládací 500/500/450mm</t>
  </si>
  <si>
    <t>stůl odkládací 800/600/750mm</t>
  </si>
  <si>
    <t>N-0375</t>
  </si>
  <si>
    <t>kontejner pojízdný 4 zásuvky, uzam. 400/500/600mm</t>
  </si>
  <si>
    <t>jídelní stůl na hranaté centrální dvojpodnoži, 800x1200x750mm, ocelová podnož chrom, stolová deska z lam. DTD tl. 25mm, hrana ABS tl. 2mm v barvě desky; odstín prvku viz. samostatný dokument PD interiéru</t>
  </si>
  <si>
    <t>jídelní stůl na hranaté centrální podnoži, 800x800x750mm, ocelová podnož chrom, stolová deska z lam. DTD tl. 25mm, hrana ABS tl. 2mm v barvě desky; odstín prvku viz. samostatný dokument PD interiéru</t>
  </si>
  <si>
    <t>konferenční stůl, 600x600x450mm, ocelová podnož chrom, 4 ocelové nohy spojené rámovým lubem pod pracovní deskou v uzavřeném tvaru, nohy tvořeny čtvercovým profilem 30x30mm, horizontální rám profilu 40x30mm, stolová deska z lam. DTD tl. 18mm, hrana ABS tl. 2mm v barvě desky, možnost výškové rektifikace; odstín prvku viz. samostatný dokument PD interiéru</t>
  </si>
  <si>
    <t>konferenční stůl, 600x1200x450mm, ocelová podnož chrom, 4 ocelové nohy spojené rámovým lubem pod pracovní deskou v uzavřeném tvaru, nohy tvořeny čtvercovým profilem 30x30mm, horizontální rám profilu 40x30mm, stolová deska z lam. DTD tl. 18mm, hrana ABS tl. 2mm v barvě desky, možnost výškové rektifikace; odstín prvku viz. samostatný dokument PD interiéru</t>
  </si>
  <si>
    <t>konferenční stůl, 500x500x450mm, ocelová podnož chrom, 4 ocelové nohy spojené rámovým lubem pod pracovní deskou v uzavřeném tvaru, nohy tvořeny čtvercovým profilem 30x30mm, horizontální rám profilu 40x30mm, stolová deska z lam. DTD tl. 18mm, hrana ABS tl. 2mm v barvě desky, možnost výškové rektifikace; odstín prvku viz. samostatný dokument PD interiéru</t>
  </si>
  <si>
    <t>N-0380</t>
  </si>
  <si>
    <t>kontejner pojízdný; 400x500x600mm; vyrobeno z lam. DTD tl. 18mm, veškeré hrany ABS tl. min. 2mm; vybavení 4ks centrálně uzamykatelných šuplíků, zámek systém SGHK, první šuplík vestavný plastový tužkovník, kování s měkkým řízeným dojezdem a doživotní zárukou; černá plastová kolečka pro tvrdý povrch s možností aretace; zápustné úchytky 174x41mm matný nerez; odstín prvku viz. samostatný dokument PD interiéru</t>
  </si>
  <si>
    <t>polička nad stůl dl. 1400mm</t>
  </si>
  <si>
    <t>polička nad stůl, dl. 1400mm; vyrobeno z lam.DTD tl. 18mm opatřená ABS tl. min. 2mm; součástí dodávky a montáže je i veškerý potřebný spojovací/ instalační materiál a koordinace s ostatními profesemi/ nábytkovými prvky; dekor/ barevnost viz. samostatný dokument PD interiéru</t>
  </si>
  <si>
    <t>pracovní stůl,1200x600x750mm, pracovní deska z lam.DTD tl. 25mm opatřená ABS tl. min. 2mm, 2x plastová průchodka v desce, podnož vyrobena z lam. DTD tl. 18mm opatřená na obou stranách ABS tl. 2mm, nohy opatřeny stavitelnou rektifikací, zpevnění stolu provedeno trnoží z lam. DTD tl. 18mm; součástí dodávky a montáže je i veškerý potřebný spojovací/ instalační materiál a koordinace s ostatními profesemi/ nábytkovými prvky/ podlahou; dekor/ barevnost viz. samostatný dokument PD interiéru</t>
  </si>
  <si>
    <t>pracovní stůl,1400x700x750mm, pracovní deska z lam.DTD tl. 25mm opatřená ABS tl. min. 2mm, 2x plastová průchodka v desce, podnož vyrobena z lam. DTD tl. 18mm opatřená na obou stranách ABS tl. 2mm, nohy opatřeny stavitelnou rektifikací, zpevnění stolu provedeno trnoží z lam. DTD tl. 18mm; součástí dodávky a montáže je i veškerý potřebný spojovací/ instalační materiál a koordinace s ostatními profesemi/ nábytkovými prvky/ podlahou; dekor/ barevnost viz. samostatný dokument PD interiéru</t>
  </si>
  <si>
    <t>3x žíněnka, orientační rozměry 2000x1000x70mm; povrchový materiál koženka bez ftalátů alt. kortexin, jádro molitan s hustotou 25-50kg/m3, na spodní straně antismyk, pro přenášení úchopy na ruce</t>
  </si>
  <si>
    <t>pracovní stůl,1600x700x750mm, pracovní deska z lam.DTD tl. 25mm opatřená ABS tl. min. 2mm, 2x plastová průchodka v desce, podnož vyrobena z lam. DTD tl. 18mm opatřená na obou stranách ABS tl. 2mm, nohy opatřeny stavitelnou rektifikací, zpevnění stolu provedeno trnoží z lam. DTD tl. 18mm; součástí dodávky a montáže je i veškerý potřebný spojovací/ instalační materiál a koordinace s ostatními profesemi/ nábytkovými prvky/ podlahou; dekor/ barevnost viz. samostatný dokument PD interiéru</t>
  </si>
  <si>
    <t>jídelní stůl na hranaté centrální podnoži, 800x800x750mm, ocelová podnož chrom, stolová deska z lam. DTD tl. 25mm, hrana ABS tl. 2mm v barvě desky, kotveno nejméně dvěma šrouby do podlahy; součástí dodávky a montáže je i veškerý potřebný spojovací/ instalační materiál a koordinace s ostatními profesemi/ nábytkovými prvky/ podlahou; dekor/ barevnost viz. samostatný dokument PD interiéru</t>
  </si>
  <si>
    <t>jídelní stůl na hranaté centrální dvojpodnoži, 800x1200x750mm, ocelová podnož chrom, stolová deska z lam. DTD tl. 25mm, hrana ABS tl. 2mm v barvě desky, kotveno nejméně čtyřmi šrouby do podlahy; součástí dodávky a montáže je i veškerý potřebný spojovací/ instalační materiál a koordinace s ostatními profesemi/ nábytkovými prvky/ podlahou; dekor/ barevnost viz. samostatný dokument PD interiéru</t>
  </si>
  <si>
    <t>skříň úklidová, uzamykatelná dvířka, 800/500/1850mm, dvoudvéřová; vyrobeno jako svařovaná konstrukce z ocelového plechu, plnostěnné dvoukřídlé dveře s větracími štěrbinami, cylindrický zámek systém SGHK, vertikální dělící stěna, plechový systémový sokl; polovina skříně posuvné háky na mopy, druhá polovina police; součástí dodávky a montáže je i veškerý potřebný spojovací/ instalační materiál a koordinace s ostatními profesemi/ nábytkovými prvky/ podlahou; dekor/ barevnost viz. samostatný dokument PD interiéru</t>
  </si>
  <si>
    <t>POZOR!! -  nedílnou součástí výkazu/ nacenění je i barevnostní/ materiálové řešení jednotlivých prvků v rámci samostatného dokumentu PD interiéru, popř. samostatná schémata!!</t>
  </si>
  <si>
    <t>stojanový kovový věšák, včetně držáku deštníků, základna černá barva, tyč chrom, černé koncovky</t>
  </si>
  <si>
    <t>POZOR!! -  veškeré výchozí rozměry nutno před vlastní výrobou přeměřit přímo na stavbě!!</t>
  </si>
  <si>
    <t>skříň se dvanácti uzamykatelnými schránkami na osobní věci, 900/500/1850mm; vyrobeno z lam. DTD tl. 18mm, hrana ABS tl. min. 2mm; á schránka vybavena 1ks polohovatelné police po max. 50mm, á dvířka cylindrický zámek systém SGHK (á min. 2ks klíčů),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</si>
  <si>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skříň se šesti uzamykatelnými schránkami na osobní věci, 600/500/1850mm; vyrobeno z lam. DTD tl. 18mm, hrana ABS tl. min. 2mm; á schránka vybavena 1ks polohovatelné police po max. 50mm, á dvířka cylindrický zámek systém SGHK (á min. 2ks klíčů),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</si>
  <si>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skříň policová úzká 400/400/1850mm</t>
  </si>
  <si>
    <t>N-0156</t>
  </si>
  <si>
    <t>policová skříň, úzká, bez dveří, 400/400/1850mm; vyrobeno z lam. DTD tl. 18mm, hrana ABS tl. min. 2mm; vybaveno 6ks polohovatelné police po max. 50mm, pomocnou kotevní lištou pro ukotvení do zdiva, sokl opatřen nalepeným pásem nerezového kartáčovaného plechu výšky 82mm + opatřen silikonovou lištou proti podtečení vody; součástí dodávky a montáže je i veškerý potřebný spojovací/ instalační materiál a koordinace s ostatními profesemi/ nábytkovými prvky/ podlahou; dekor/ barevnost viz. samostatný dokument PD interiéru, záda lam. DTD tl. min. 8mm v barvě korpusu</t>
  </si>
  <si>
    <t>skříň policová, spodní 1/3 uzam. dvířka, 800/400/1850</t>
  </si>
  <si>
    <t>N-0160</t>
  </si>
  <si>
    <t>skříň policová, spodní 1/3 uzamykatelná dvířka, 800/400/1850mm, dvoudvéřová; dolní 1/3 plná dvířka + vrchní 2/3 otevřené police; vyrobeno z lam. DTD tl. 18mm, hrana ABS tl. min. 2mm; vybaveno 6ks polohovatelné police po max. 50mm (2+4), cylindrický zámek systém SGHK,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lam. DTD tl. min. 8mm v barvě korpusu</t>
  </si>
  <si>
    <t>N-0161</t>
  </si>
  <si>
    <t>lékárenská uzamykatelná skříň, 800/400/1850mm, dvoudvéřová; dolní 1/3 prosklená dvířka + vrchní 2/3 otevřené police; vyrobeno z lam. DTD tl. 18mm, hrana ABS tl. min. 2mm, skleněné části bezpečnostní sklo; vybaveno 6ks polohovatelné police po max. 50mm (2+4), cylindrický zámek systém SGHK,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lam. DTD tl. min. 8mm v barvě korpusu</t>
  </si>
  <si>
    <t>skříň policová 2-dvéřová, uzamykatelná 800/400/1850mm</t>
  </si>
  <si>
    <t>N-0162</t>
  </si>
  <si>
    <t>N-0163</t>
  </si>
  <si>
    <t>skříň policová 2-dvéřová, uzamykatelná 800/600/1850mm</t>
  </si>
  <si>
    <t>skříň policová 2-dvéřová, uzamykatelná 800/600/2100mm</t>
  </si>
  <si>
    <t>skříň policová 2-dvéřová, uzamykatelná 600/600/2100mm</t>
  </si>
  <si>
    <t>N-0164</t>
  </si>
  <si>
    <t>N-0169</t>
  </si>
  <si>
    <t xml:space="preserve">s výškovou korekcí + odnímatelným plastovým krytem (stříbrný) s těsnícím pružným podlahovým profilem, podnože pod skříňkami </t>
  </si>
  <si>
    <t>PS 201 - MOBILIÁŘ A OSTATNÍ VYBAVENÍ, SO 01 A SO 02</t>
  </si>
  <si>
    <t>Celkem bez DPH</t>
  </si>
  <si>
    <t>1x vyřezávací a embosovací strojek; bez nutnosti elektrického pohonu; možná šíře šablon až 310mm; vhodný k vyřezávání papíru, kartonů, látky, tenkých plechů, gumy, pěnovky, kůže; možnost vyřezávání i velkých scrapbookových papírů 305x305mm; možnost řezat a embosovat i menší šablony; příslušenství - posuvný rám, řezací podložka, adaptér, rýhovací podložka, adaptační fólie 2ks, nástroj s ostrou špičkou; včetně veškerého montážního materiálu k sestavení</t>
  </si>
  <si>
    <t>2x magnetický rotoped s manuálním nastavením zátěže; rychlá úprava výšky sedla, variabilní sklon řidítek, samonastavovací řeménkové pedály, kolečka pro manipulaci (vpředu) mechanizmus vyrovnání nerovností podlahy (vzadu); tréninkový počítač - velký LCD displej, zobrazuje čas, rychlost, tréninkovou vzdálenost, puls, frekvenci šlapání, spotřebu energie; foliovaný displej a klávesnice počítače pro ochranu před potem; magneticky brzdný systém s tichým chodem - plynulá regulace odporu závisle na otáčkách v rozsahu 1-8 manuálně nastavitelných stupňů; tichý převodový systém - průmyslová ložiska, setrvačník kalibrován proti kmitu; elektronické měření pulsu - pomocí dlaňových senzorů, ušní upínkou, nebo cardio setu; napájení  - 2x AA - 1,5V; příslušenství - ušní upínka, cardio set, 2x baterie AA 1,5V</t>
  </si>
  <si>
    <t>LCD TV min. 22´´ (min. 54cm); FullHD 1920x1080, 16:9; Crystal Design, 50 Hz CMR (Clear Motion Rate) , Slim design; Integrovaný digitální tuner DVB-T/C MPEG 4 (pozemní/kabelový); 1xSCART , Komponentní, kompozitní a optický výstup ,PC input ,PC Audio vstup; vstup na sluchátka ,DVI Audio vstup, Anynet+ (HDMI-CEC) ,1xUSB ,USB 2.0 Movie;  TXT 1000 stran, EU Eco známka; stand-by příkon &lt; 0,3W , Vesa Wall Mount Support</t>
  </si>
  <si>
    <t>radiomagnetofon, tuner; média pro přehrávání: MP3-CD, CD, CD-R, CD-RW, WMA-CD; výstupní výkon (RMS) - min. 2 x 1 W; zvukový systém - Stereo; napájení ze sítě - 220–240 V AC, 50/60 Hz; možnost napájení 6 x baterie LR14 1,5V</t>
  </si>
  <si>
    <t>přehrává DVD, DVD+-R/RW, CD, CD-R/RW; podporuje DivX s podporou českých titulků ve formátu: srs, sub, txt, smi; JPEG, MP3; Video DAC: 108 MHz/14 bit; Audio DAC: 192 kHz/24 bit; 1x USB s podporou přímého přehrávání DivX, JPEG MP3 (přední panel), 1x HDMI výstup funkcí pro převzorkování na 1080p, 1x SCART konektor, 1x Audio cinch výstup, 1x Optický/koaxiální audio výstup, 1x kompozitní výstup, 1x komponentní výstup</t>
  </si>
  <si>
    <t>chladnička na léky s cirkulací vzduchu a monitorací teploty; možnost umístění pod pracovní desku; 1-dvéřová s plnými dveřmi; bílé provedení; objem min. 150 l; teplotní rozsah: +0 st.C -  +15 st.C, automatické odtávání, zobrazení aktuální teploty na LED displeji, digitální elektronická regulace, vestavěný optický a akustický alarm nezávislý na el.síti, zámek, vnitřní osvětlení, nastavitelné police, možnost připojení teplotního čidla</t>
  </si>
  <si>
    <t>kondenzační sušička na prádlo; maximální náplň - 7 kg; energetická třída min. B; možnost nastavení odloženého startu</t>
  </si>
  <si>
    <t>elektrické ovládání, objem min. 20l, otočný talíř, mikrovlnný výkon min. 800W, materiál nerez</t>
  </si>
  <si>
    <t>2x vysoušeč vlasů; příkon 2000W, ionizace, 2 rychlosti proudění vzduchu, 3 stupně nastavení teploty, tlačítko ochlazení; příslušenství - koncentrátor, difuzér, odnímatelná mřížka</t>
  </si>
  <si>
    <t>3x napařovací žehlička; příkon 2400W, parní šok 150g/min, plynulá regulace napařování 0-40g/min., elektronické nastavení 8 programů, funkce kropení, bezpečnostní elektronika, možnost svislého napařování, systém na zabránění odkapu vody z desky, systém na zabránění usazování vodního kamene, samočinný čistící systém, akustická signalizace dosažené teploty, dlouhý přívodní kabel</t>
  </si>
  <si>
    <t>1x mikrovlnná trouba na vypalování výrobků; volně sotjící; příkon 1200W, digitální displej a hodiny, ovládání pomocí regulačního kotouče a tlačítek, skleněný otočný talíř, zvuková signalizace, osvětlení vnitřního prostoru, automatické vypnutí při otevření dvířek; stříbrný odstín (RAL 9006)</t>
  </si>
  <si>
    <t>kapacita min. 7kg prádla; energetická třída A+; otáčky pro odstřeďování min. 1200/min.</t>
  </si>
  <si>
    <t>ks</t>
  </si>
  <si>
    <t/>
  </si>
  <si>
    <t>Číslo položky ve výkazu výměr</t>
  </si>
  <si>
    <t>Části VZ</t>
  </si>
  <si>
    <t>Ks</t>
  </si>
  <si>
    <t>Měrná jednotka</t>
  </si>
  <si>
    <t xml:space="preserve"> Vyplní uchazeč o zakázku </t>
  </si>
  <si>
    <t>LEGENDA:</t>
  </si>
  <si>
    <t>Celkem včetně DPH</t>
  </si>
  <si>
    <t>Typové (modelové) označení položky</t>
  </si>
  <si>
    <t>Cena v Kč za kus  bez DPH</t>
  </si>
  <si>
    <t>Cena v Kč bez DPH  Celkem</t>
  </si>
  <si>
    <t>Cena v Kč včetně  DPH  celkem</t>
  </si>
  <si>
    <t>Název položky ve výkazu výměr, technické podmínky</t>
  </si>
  <si>
    <t>dveřní popisové tabulky ambulancí; základní tabulka 187x155mm + doplňková tabulka 187x186mm; složeno z rovných hliníkových stříbrných profilů šíře 93mm opatřených foliovou grafikou s prodlouženou životností a hliníkových stříbrných lišt doplňkových informací šíře 31mm s možností vložení papírové jmenovky, papírové prvky kryty antireflexivním průhledným plastem; boky tabulek opatřeny plastovými bočnicemi v černé barvě, kotvení celku provedeno šrouby; bližší informace viz. samostatné výkresové schéma; umístění, popis a konečný počet nutno dopřesnit uživatelem</t>
  </si>
  <si>
    <t>dveřní popisové tabulky 4L pokojů</t>
  </si>
  <si>
    <t>dveřní popisové tabulky 4L pokojů; 187x186mm; složeno z rovných hliníkových stříbrných profilů šíře 93mm opatřených foliovou grafikou s prodlouženou životností a hliníkových stříbrných lišt doplňkových informací šíře 31mm s možností vložení papírové jmenovky, papírové prvky kryty antireflexivním průhledným plastem; boky tabulek opatřeny plastovými bočnicemi v černé barvě, kotvení celku provedeno šrouby; bližší informace viz. samostatné výkresové schéma; umístění, popis a konečný počet nutno dopřesnit uživatelem</t>
  </si>
  <si>
    <t>dveřní popisové tabulky 2L pokojů a pokojů lékařů</t>
  </si>
  <si>
    <t>dveřní popisové tabulky 2L pokojů a pokojů lékařů; 187x155mm; složeno z rovných hliníkových stříbrných profilů šíře 93mm opatřených foliovou grafikou s prodlouženou životností a hliníkových stříbrných lišt doplňkových informací šíře 31mm s možností vložení papírové jmenovky, papírové prvky kryty antireflexivním průhledným plastem; boky tabulek opatřeny plastovými bočnicemi v černé barvě, kotvení celku provedeno šrouby; bližší informace viz. samostatné výkresové schéma; umístění a konečný počet nutno dopřesnit uživatelem</t>
  </si>
  <si>
    <t>běžné popisové tabulky</t>
  </si>
  <si>
    <t>běžné popisové tabulky; 187x93mm; vyrobeno z rovných hliníkových stříbrných profilů šíře 93mm opatřených foliovou grafikou s prodlouženou životností; boky tabulek opatřeny plastovými bočnicemi v černé barvě, kotvení celku provedeno šrouby; bližší informace viz. samostatné výkresové schéma; umístění a konečný počet nutno dopřesnit uživatelem</t>
  </si>
  <si>
    <t>centrální infotabule</t>
  </si>
  <si>
    <t>tabule orientačního schématu 1.NP</t>
  </si>
  <si>
    <t>centrální infotabule pro hospodářský vstup SO 02</t>
  </si>
  <si>
    <t>infotabule pro kabinu výtahu v objektu SO 01</t>
  </si>
  <si>
    <t>infotabule pro kabinu výtahu v objektu SO 02</t>
  </si>
  <si>
    <t>lepené texty na prosklené dveře</t>
  </si>
  <si>
    <t>fasádní infotabule pro vstupy SO 02</t>
  </si>
  <si>
    <t>kovové díly matný nerez, chrom</t>
  </si>
  <si>
    <t xml:space="preserve">namáhané hrany desek olepeny ABS hranou min. tl.2mm, </t>
  </si>
  <si>
    <t>skřňky, kontejnery , skkříně dle požadavku uzamykatelné, systém uzamykání SGHK</t>
  </si>
  <si>
    <t>šatní skříň, 600/400/1850mm; vyrobeno z lam. DTD tl. 18mm, povrch DTD, hrany ABS tl. min. 2mm; výbava 2ks polohovatelných polic po max. 50mm, zámek systém SGHK, 1ks výsuvné ramínkové tyče z matného nerezu (věšení kabátů rovnoběžně se zadní stěnou skříně), 2ks šatního ramínka, sokl opatřen nalepeným pásem nerezového kartáčovaného plechu výšky 82mm + opatřen silikonovou lištou proti podtečení vody, zápustné úchytky 174x41mm matný nerez, horní sekce obsahuje pomocnou lištu ke kotvení skříně ke zdi (součást dodávky); součástí dodávky a montáže je i veškerý potřebný spojovací/ instalační materiál a koordinace s ostatními profesemi/ nábytkovými prvky/ podlahou; dekor/ barevnost viz. samostatný dokument PD interiéru, záda bílá HDF</t>
  </si>
  <si>
    <r>
      <t>chladnička na léky, objem min.</t>
    </r>
    <r>
      <rPr>
        <b/>
        <sz val="10"/>
        <color indexed="10"/>
        <rFont val="Calibri"/>
        <family val="2"/>
      </rPr>
      <t xml:space="preserve"> </t>
    </r>
    <r>
      <rPr>
        <b/>
        <sz val="10"/>
        <rFont val="Calibri"/>
        <family val="2"/>
      </rPr>
      <t>150l  600/615/820mm (tolerance +- 10%)</t>
    </r>
  </si>
  <si>
    <r>
      <t>výrobník horké vody min. 15l</t>
    </r>
    <r>
      <rPr>
        <b/>
        <sz val="10"/>
        <color indexed="10"/>
        <rFont val="Calibri"/>
        <family val="2"/>
      </rPr>
      <t xml:space="preserve">  </t>
    </r>
    <r>
      <rPr>
        <b/>
        <sz val="10"/>
        <rFont val="Calibri"/>
        <family val="2"/>
      </rPr>
      <t>400/600mm (tolerance +- 10%)</t>
    </r>
  </si>
  <si>
    <t>vestavná horkovzdušná trouba 595/597/565mm (tolerance +- 10%)</t>
  </si>
  <si>
    <t>vestav. sklokeramická deska 55/590/505mm (tolerance +- 10%)</t>
  </si>
  <si>
    <r>
      <t xml:space="preserve">samostatná vestavba; 4 varné zóny 2x145mm (1200W), 1x210mm (2300W), 1x120/180mm (700/1700W) požadované hodnoty s tolerancí +- 10%, (duo úsporná zóna pro menší nádoby); ukazatel zbytkového tepla; plynulá regulace výkonu 0-9, ovládání dotykové; signalizace funkce; časování varných zón; funkce udržování teploty; funkce vypnutí při přetečení tekutiny na ovládací prvky; obvodový ochranný rámeček nerez; </t>
    </r>
    <r>
      <rPr>
        <b/>
        <sz val="10"/>
        <rFont val="Calibri"/>
        <family val="2"/>
      </rPr>
      <t>nutná koordinace s linkou NP-0412 (stavba)</t>
    </r>
    <r>
      <rPr>
        <sz val="10"/>
        <rFont val="Calibri"/>
        <family val="2"/>
      </rPr>
      <t>; dodávka včetně montáže</t>
    </r>
  </si>
  <si>
    <t>trojlavice bez bočních polštářů, 2370x800x811mm (tolerance +- 10%), výška sedáku 375mm, korpus vypěněný studenou pěnou s ocelovou výztuhou, kostra ocelová šestinohá chrom; čalounění koženka; odstín čalounění viz. samostatný dokument</t>
  </si>
  <si>
    <t>rozkládací pohovka,  2020x900x830mm (tolerance +- 10%), výška sedáku 310mm, kovová rozkládací podnož 1290x1950mm, ohýbatelná matrace 2020x1400x120mm; kovová podnož chrom, čalounění látka, 100% polyester, Martindale 100000, stálobarevnost na světle 6, stálobarevnost v otěru 4, žmolkování 5; odstín čalounění viz. samostatný dokument</t>
  </si>
  <si>
    <r>
      <t>trojlavice bez bočních polštářů,</t>
    </r>
    <r>
      <rPr>
        <b/>
        <sz val="10"/>
        <color indexed="10"/>
        <rFont val="Calibri"/>
        <family val="2"/>
      </rPr>
      <t xml:space="preserve"> </t>
    </r>
    <r>
      <rPr>
        <sz val="10"/>
        <rFont val="Calibri"/>
        <family val="2"/>
      </rPr>
      <t>2370x800x811mm (tolerance +- 10%), výška sedáku 375mm, korpus vypěněný studenou pěnou s ocelovou výztuhou, kostra ocelová šestinohá chrom; čalounění látka, 100% polyester, Martindale 100000, stálobarevnost na světle 6, stálobarevnost v otěru 4, žmolkování 5; odstín čalounění viz. samostatný dokument PD interiéru</t>
    </r>
  </si>
  <si>
    <t>konferenční polokřeslo stohovatelné,  590x580x840mm (tolerance +- 10%), výška sedáku 440mm, kostra ocelová čytřnohá, kombinace trubky/ tyč plochá, průměr tyčí 22/2mm + 25x10/2mm, povrchová úprava kovu chrom, područky z černého nylonu, šitý čalouněný sedák i opěrák, opěrák střední, plastový kryt sedáku černý; čalounění látka, 100% polyester, Martindale 100000, stálobarevnost na světle 6, stálobarevnost v otěru 4, žmolkování 5; odstín čalounění viz. samostatný dokument</t>
  </si>
  <si>
    <r>
      <t>konferenční polokřeslo stohovatelné,</t>
    </r>
    <r>
      <rPr>
        <b/>
        <sz val="10"/>
        <color indexed="10"/>
        <rFont val="Calibri"/>
        <family val="2"/>
      </rPr>
      <t xml:space="preserve"> </t>
    </r>
    <r>
      <rPr>
        <sz val="10"/>
        <rFont val="Calibri"/>
        <family val="2"/>
      </rPr>
      <t xml:space="preserve"> 500x580x840mm (tolerance +- 10%), výška sedáku 440mm, kostra ocelová čtyřnohá, kombinace trubky/ tyč plochá, průměr tyčí 22/2mm + 25x10/2mm, povrchová úprava kovu chrom, bez područek, šitý čalouněný sedák i opěrák, opěrák střední, plastový kryt sedáku černý; čalounění koženka; odstín čalounění viz. samostatný dokument PD interiéru</t>
    </r>
  </si>
  <si>
    <t>konferenční židle stohovatelná, 500x530x800mm (tolerance +- 10%), výška sedáku 440mm, kostra ocelová čytřnohá, kombinace trubky/ tyč plochá, průměr tyčí 22/2mm + 25x10/2mm, povrchová úprava kovu chrom, bez područek, sedák i opěrák překližka, opěrák nízký; odstín matriálů viz. samostatný dokument</t>
  </si>
  <si>
    <t>kancelářská židle, 600x600x1000-1210mm (tolerance +- 10%), výška sedáku 470-570mm; střední opěrák, synchronní mechanika (synchronní pohyb opěradla a sedáku, možnost blokace sklonu opěradla min. ve čtyřech pozicích, možnost nastavení mechanizmu dle váhy uživatele), plynový píst, kolečka pro tvrdý povrch, kříž nylon černý, včetně výškově stavitelných područek; čalounění koženka</t>
  </si>
  <si>
    <t>křeslo celočalouněné, 630x540x770mm (tolerance +- 10%), výška sedáku 450mm, korpus vypěněný studenou pěnou s ocelovou výztuhou, kostra ocelová čtyřnohá v povrchové úpravě chrom, průměr trubek 22/2mm; čalounění koženka; odstín čalounění viz. samostatný dokument</t>
  </si>
  <si>
    <t>křeslo celočalouněné s područkami,  610x570x770mm (tolerance +- 10%), výška sedáku 440mm, korpus vypěněný studenou pěnou s ocelovou výztuhou, kostra ocelová čtyřnohá v povrchové úpravě chrom, kónické trubky podstavy; čalounění koženka; odstín čalounění viz. samostatný dokument PD interiéru</t>
  </si>
  <si>
    <t>lékárenskánská výsuvná uzamykatelná skříň, 450/600/2100mm; vyrobeno z lam. DTD tl. 18mm, hrany ABS tl. min. 2mm; výbava plné výsuvné dveře + trojcestný zámek systém SGHK, 5ks drátěných košů na výsuvné konstrukci á nosnost 15kg, zápustné úchytky 174x41mm matný nerez; součástí dodávky a montáže je i veškerý potřebný spojovací/ instalační materiál a případná koordinace s ostatními profesemi/ částmi vybavení; součástí dodávky a montáže je i veškerý potřebný spojovací/ instalační materiál a koordinace s ostatními profesemi/ nábytkovými prvky/ podlahou; dekor/ barevnost viz. samostatný dokument PD interiéru, záda bílá HD</t>
  </si>
  <si>
    <t>pracovní plochy linek - postforming, doplňkové materiály - plasty a kov</t>
  </si>
  <si>
    <t>základním konstrukčním materiálem korpusů  dřevotřísková deska</t>
  </si>
  <si>
    <t>pracovní plochy kancel. nábytku  - min. CPL, není- li v popisu určeno jinak</t>
  </si>
  <si>
    <t>povrchová úprava min. CPL, není- li v popisu určeno jinak</t>
  </si>
  <si>
    <t>podnože – možnost náhrady klasického soklu systémovými nožičkami</t>
  </si>
  <si>
    <t>ustupují, takže nejsou poškozovány nárazy obuvi</t>
  </si>
  <si>
    <t xml:space="preserve">skříň policová, uzamykatelná dvířka, 800/400/1850mm, dvoudvéřová; vyrobeno z lam. DTD tl. 18mm, hrana ABS tl. min. 2mm; vybaveno 6ks polohovatelné police po max. 50mm, cylindrický zámek systém SGHK,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 </t>
  </si>
  <si>
    <t xml:space="preserve">skříň policová, uzamykatelná dvířka, 800/600/1850mm, dvoudvéřová; vyrobeno z lam. DTD tl. 18mm, hrana ABS tl. min. 2mm; vybaveno 6ks polohovatelné police po max. 50mm, cylindrický zámek systém SGHK,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 </t>
  </si>
  <si>
    <r>
      <t xml:space="preserve">regál, 1000/500/2000mm; univerzální šroubovaný kovový regál, 6ks polohovatelných polic po 50mm, nosnost á police min. 100kg, celková nosnost regálu min. 600kg; odstín bílý komaxit; součástí dodávky a montáže je i veškerý potřebný spojovací/ instalační materiál a koordinace s ostatními profesemi/ nábytkovými prvky/ podlahou; </t>
    </r>
    <r>
      <rPr>
        <b/>
        <sz val="10"/>
        <rFont val="Calibri"/>
        <family val="2"/>
      </rPr>
      <t xml:space="preserve">regály nutno kovit ke stěně proti překocení + v případě delší řady i mezi sebou </t>
    </r>
  </si>
  <si>
    <t xml:space="preserve">regál, 1000/400/2000mm; univerzální šroubovaný kovový regál, 6ks polohovatelných polic po 50mm, nosnost á police min. 100kg, celková nosnost regálu min. 600kg; odstín bílý, odolný omyvatelný povrch s odolností proti dezinfekci; součástí dodávky a montáže je i veškerý potřebný spojovací/ instalační materiál a koordinace s ostatními profesemi/ nábytkovými prvky/ podlahou; regály nutno kovit ke stěně proti překocení + v případě delší řady i mezi sebou </t>
  </si>
  <si>
    <t>Vysoušeč vlasů</t>
  </si>
  <si>
    <t xml:space="preserve">napařovací žehlička </t>
  </si>
  <si>
    <t>trouba mikrovlnná na vypalování výrobků</t>
  </si>
  <si>
    <t>min. 7 druhů stehů, plynulá regulace délky stehu, volné rameno, osvětlení, včetně příslušenství - ochranný kufr, přídavný stolek (rozšíření pracovní plochy), plastová cívka CB, plastová cívka rotační, nůžky cvakačky, páráček, pinzeta, olejnička, náhradní žárovka</t>
  </si>
  <si>
    <t xml:space="preserve">profi úroveň; 2x orfovo instrumentarium, 5x sada dřívek, 2x bubínek různé velikosti, </t>
  </si>
  <si>
    <t>profi úroveň; 6x kladívko dvě velikosti (3+3), 12x šroubovák tři velikosti (4+4+4) (polovina křížových, polovina klasických; kalené hlavy), 6x dláto dvě velikosti (3+3), 9x pilník tři velikosti (3+3+3), 6x rašple dvě velikosti (3+3), 2x hoblík, 2x poříz, 2x sekera, 3x kombinované kleště, 2x pilka na železo (včetně 2x náhradní list), 3x pilka na dřevo, 3x lupínková pilka (včetně 3x sada náhradních listů), 2x sada univerzálních vrtáků (á sada 15 kusů, průměry 3-10mm; možnost vrtání zdiva, betonu, železobetonu, dřeva, kalené oceli do cca 70 HRc, kamene, keramiky; s příklepem i bez; vč. obalu), 2x sada klíčů (á sada 12ks, číslo 6-22), 1x sponkovačka, 3x tavná pistole (včetně 3x sada náhradních tavných tyčí), 6x nůžky dvě velikosti (3+3), 1x entlovací nůžky, 1x páková řezačka papíru, 1x kovový pákový vazač</t>
  </si>
  <si>
    <t>2x elektrická vrtačka bez příklepu, profi úroveň; jmenovitý příkon 650W, dvě rychlosti - 0-1100/min. a 0-3000/min.; max. tl. Materiálu ocel 13mm, hliník 16mm, dřevo 35mm; max. kroutící moment 29/10Nm; rozsah sklíčidla 1,5-13mm; průměr upínacího krku 43mm; závit vřetenu 1/2´´ - 20 UNF; příslušenství - rychloupínací sklíčidlo, dorazová tyč, přídavné držadlo, krytka pro držení dříku ve vřetenu, plastový přepravní kufr</t>
  </si>
  <si>
    <t>1x přímočará listová pila s rychloupínáním pilového plátku, profi úroveň; jmenovitý příkon 550W; hloubka řezu - 100mm dřevo, 20mm barevné kovy, 5mm ocel; počet zdvihů naprázdno 300-3200/min.; zdvih 26mm; řezání pod úhlem 0-45°; příslušenství - ochranný kryt pro kolmé řezání, ochranný kryt pro řezání pod úhlem, odsávací nástavec, vložka proti třepení materiálu, systainer</t>
  </si>
  <si>
    <t>1x transformátorová pájka; příkon 200W, příslušenství - cín, pájecí pasta, náhradní smyčky, plastový kufřík</t>
  </si>
  <si>
    <t>T-7525</t>
  </si>
  <si>
    <t>T-7531</t>
  </si>
  <si>
    <t>vozík úklidový</t>
  </si>
  <si>
    <t>stabilní kovová konstrukce; pojízdný podvozek s rukovětí, technologie - MOP PRESS; výbava 2x vědro, 1x koš, 1x vak o min. objemu 80l + víko; včetně úklidového nářadí (násada, držák, třásně)</t>
  </si>
  <si>
    <t>T-7565</t>
  </si>
  <si>
    <t>nástěnný držák na uchycení nářadí a pomůcek; součástí dodávky a montáže je i veškerý potřebný spojovací/ instalační materiál a koordinace s ostatními profesemi/ nábytkovými prvky</t>
  </si>
  <si>
    <t>držáky na mopy</t>
  </si>
  <si>
    <t>T-7580</t>
  </si>
  <si>
    <t>stojací popelník s vložkou</t>
  </si>
  <si>
    <t>T-7701</t>
  </si>
  <si>
    <t>sest.</t>
  </si>
  <si>
    <t xml:space="preserve"> </t>
  </si>
  <si>
    <t>počítač vč. LCD monitoru a příslušenství</t>
  </si>
  <si>
    <t>T-7702</t>
  </si>
  <si>
    <t>tiskárna laserová vč. příslušenství</t>
  </si>
  <si>
    <t>T-7716</t>
  </si>
  <si>
    <t>LCD televizor vč. držáku</t>
  </si>
  <si>
    <t>T-7720</t>
  </si>
  <si>
    <t>přehrávač CD - MP3</t>
  </si>
  <si>
    <t>přehrávač DVD</t>
  </si>
  <si>
    <t>T-7722</t>
  </si>
  <si>
    <t>T-7730</t>
  </si>
  <si>
    <t>plátno promítací 1550/2800mm</t>
  </si>
  <si>
    <t>lampička stolní</t>
  </si>
  <si>
    <t>T-7800</t>
  </si>
  <si>
    <t>formát min. 16:9; všestranný matný bílý povrch promítací plochy; černé okraje pro zvětšení kontrastu; pohon elektrickým motorem s napájením 220V; automatické zastavování vyjíždění a stahování plátna, kovový tubus; dálkové ovládání; stříbrné provedení roletového tubusu promítacího plátna, kabeláže a ovládacích prvků; možnost montáže na stěnu i strop</t>
  </si>
  <si>
    <t>T-8001</t>
  </si>
  <si>
    <t>T-8016</t>
  </si>
  <si>
    <t>T-8019</t>
  </si>
  <si>
    <t>sušička prádla</t>
  </si>
  <si>
    <t>T-8075</t>
  </si>
  <si>
    <t>T-8090</t>
  </si>
  <si>
    <t>sušák na prádlo</t>
  </si>
  <si>
    <t>trouba mikrovlnná</t>
  </si>
  <si>
    <t>T-9001</t>
  </si>
  <si>
    <t>T-9003</t>
  </si>
  <si>
    <t>varná konvice</t>
  </si>
  <si>
    <t>T-9051</t>
  </si>
  <si>
    <t>šicí stroj</t>
  </si>
  <si>
    <t>T-9640</t>
  </si>
  <si>
    <t>T-9650</t>
  </si>
  <si>
    <t>T-9655</t>
  </si>
  <si>
    <t>T-9660</t>
  </si>
  <si>
    <t>pec keramická kruhová</t>
  </si>
  <si>
    <t>hrnčířský kruh elektrický</t>
  </si>
  <si>
    <t>T-9666</t>
  </si>
  <si>
    <t>T-9680</t>
  </si>
  <si>
    <t>stojan na kola čtyři stání</t>
  </si>
  <si>
    <t>T-9698</t>
  </si>
  <si>
    <t>T-9699</t>
  </si>
  <si>
    <t>automatická pračka</t>
  </si>
  <si>
    <t>TP-8070</t>
  </si>
  <si>
    <t>TP-8095</t>
  </si>
  <si>
    <t>T-003</t>
  </si>
  <si>
    <t>T-004</t>
  </si>
  <si>
    <t>mýdelník</t>
  </si>
  <si>
    <t>háček jednoduchý</t>
  </si>
  <si>
    <t>T-005</t>
  </si>
  <si>
    <t>T-006</t>
  </si>
  <si>
    <t>koš odpadkový</t>
  </si>
  <si>
    <t>wc souprava</t>
  </si>
  <si>
    <t>T-007</t>
  </si>
  <si>
    <t>T-008</t>
  </si>
  <si>
    <t>zásobník hygienických sáčků</t>
  </si>
  <si>
    <t>T-009</t>
  </si>
  <si>
    <t>T-010</t>
  </si>
  <si>
    <t>zásobník toaletního papíru</t>
  </si>
  <si>
    <t>T-011</t>
  </si>
  <si>
    <t>zrcadlo nalepené</t>
  </si>
  <si>
    <t>T-012</t>
  </si>
  <si>
    <t>zrcadlo výklopné</t>
  </si>
  <si>
    <t>T-013</t>
  </si>
  <si>
    <t>koš odpadkový malý</t>
  </si>
  <si>
    <t>T-014</t>
  </si>
  <si>
    <t>plastový mýdelník, bílá barva; dodávka včetně montáže</t>
  </si>
  <si>
    <t>kov, bílá barva; dodávka včetně montáže</t>
  </si>
  <si>
    <t>závěsná, plast, bílá barva; dodávka včetně montáže</t>
  </si>
  <si>
    <t>Typ: laserová, monochromatická, automatický oboustraný tisk, síťová, paměť min. 32 MB
Rozlišení tisku: min. 600 x 600 dpi
Rychlost tisku: min. 25 stran A4/min jednostranně, vytištění první strany max do 8 sekund,  
Jazyk pro popis stránky: min. PCL5
Podavače: min. 1x univerzální zásobník s kapacitou min. 250 listů, 1x podávací přihrádka s možností vystředění tiskového listu v podavači, možnost volby typu podavače pro tisk, podávací přihrádka musí mít vyšší prioritu než univerzální zásobník.
Tisky na různé typy médií: papír, fólie, obálky, štítky, samolepící štítky, pohlednice, tvrdý papír, různé typy papírů min. 60-160g/m2
Tsky na formáty: A4, A5, A6, B5,B6, letter, tisky na specifické formáty typu recepty aj. 
Doporučená zátěž: min. 5 000 stránek za měsíc  
Podpora OS - MS Windows XPa vyšších verzí - jak 32bit, tak 64bit; příslušenství - napájecí kabel 230V, CZ; propojovací kabel s pc, optický válec, první toner (originální výrobek, nikoliv refill)
Záruka na tiskárny: min. 2 roky
Všechny tiskárny a nebo multifiunkční tiskárny musí být v dané kategorii stejného typu.</t>
  </si>
  <si>
    <t>stroj úklidový</t>
  </si>
  <si>
    <t>fólie zrcadlová</t>
  </si>
  <si>
    <t>doplňkové dveřní piktogramy</t>
  </si>
  <si>
    <t>doplňkové dveřní piktogramy, 80x80mm, hliníková destička v přírodním stříbrném odstínu, potisk vyroben technologií tepelně chemického tisku odolného proti poškrábání, zadní strana piktogramu opatřena oboustrannou lepící páskou; vzhled viz. samostatné schéma; umístění a konečný počet nutno dopřesnit uživatelem</t>
  </si>
  <si>
    <t>dveřní popisové tabulky ambulancí</t>
  </si>
  <si>
    <r>
      <t>chladnička s plnými dveřmi jednodvéřová podstolová; energetická třída A; objem chladničky</t>
    </r>
    <r>
      <rPr>
        <sz val="10"/>
        <color indexed="10"/>
        <rFont val="Calibri"/>
        <family val="2"/>
      </rPr>
      <t xml:space="preserve"> </t>
    </r>
    <r>
      <rPr>
        <sz val="10"/>
        <rFont val="Calibri"/>
        <family val="2"/>
      </rPr>
      <t>min. 106l + vestavný mrazák cca 20l; automatické odmrazování; skleněné police; možnost změny otvírání dveří; výškově nastavitelné nohy, horní odnímatelná  deska</t>
    </r>
  </si>
  <si>
    <r>
      <t>celonerezové provedení; objem</t>
    </r>
    <r>
      <rPr>
        <sz val="10"/>
        <color indexed="10"/>
        <rFont val="Calibri"/>
        <family val="2"/>
      </rPr>
      <t xml:space="preserve"> </t>
    </r>
    <r>
      <rPr>
        <sz val="10"/>
        <rFont val="Calibri"/>
        <family val="2"/>
      </rPr>
      <t>min</t>
    </r>
    <r>
      <rPr>
        <sz val="10"/>
        <color indexed="10"/>
        <rFont val="Calibri"/>
        <family val="2"/>
      </rPr>
      <t>.</t>
    </r>
    <r>
      <rPr>
        <sz val="10"/>
        <rFont val="Calibri"/>
        <family val="2"/>
      </rPr>
      <t>1,7 l, max.</t>
    </r>
    <r>
      <rPr>
        <b/>
        <sz val="10"/>
        <color indexed="10"/>
        <rFont val="Calibri"/>
        <family val="2"/>
      </rPr>
      <t xml:space="preserve"> </t>
    </r>
    <r>
      <rPr>
        <sz val="10"/>
        <rFont val="Calibri"/>
        <family val="2"/>
      </rPr>
      <t>2l,  příkon 200W; středový konektor pro přístup ze všech stran; integrovaný oboustranný vodoznak; světelná signalizace provozu v tlačítku; vyjímatelný a omyvatelný filtr; topné dno z nerezové oceli; ochrana proti přehřátí, automatické vypnutí</t>
    </r>
  </si>
  <si>
    <r>
      <t>samostatná vestavba; 595/597/565mm; (tolerance +- 10%),  provedení nerez; objem  min.</t>
    </r>
    <r>
      <rPr>
        <b/>
        <sz val="10"/>
        <color indexed="11"/>
        <rFont val="Calibri"/>
        <family val="2"/>
      </rPr>
      <t xml:space="preserve"> </t>
    </r>
    <r>
      <rPr>
        <sz val="10"/>
        <rFont val="Calibri"/>
        <family val="2"/>
      </rPr>
      <t>65l; speciální zamačkávací osvětlené knoflíky; dotekové ovládání hodin, hodiny digitální programovatelné; programování doby pečení; ukazatel teploty v troubě; multifunkční trouba min. 9 funkcí - čištění trouby, dolní a kruhové těleso s ventilátorem, dolní těleso s ventilátorem, elektrický gril, elektrický gril malý, horní a dolní topné těleso, kruhové těleso s ventilátorem, osvětlení trouby, šetrné rozmrazování, elektrický gril s ventilátorem; komfortní zavírání dvířek; možnost regulace teploty 50-275°C; výsuvné teleskopické rošty (2úrovně); speciální program čištění trouby; speciální smalt trouby ECE; chladící systém dvířek, skleněná vnitřní strana dveří pro snadné čištění; energetická třída A-20%; příslušenství - 1x pečící plech, 1x pekáč, 1x rošt, katalytický kryt ventilátoru; nutná koordinace s linkou NP-0412 (stavba); dodávka včetně montáže</t>
    </r>
  </si>
  <si>
    <t>atyp centrální infotabule; 1100x845mm; vyrobeno z průhledného vrstveného skla s bezpečnostní folií opatřeného foliovou grafikou s prodlouženou životností, hrany prvku zabroušeny, kotvení celku provedeno distačními kovovými terči z matného nerezu (distance min. 30mm); barevné prvky grafiky budou reagovat na umístění v rámci objektů - RAL 1034 pro SO 01 (nová budova), RAL 1001 pro SO 02 (stará budova); bližší informace viz. samostatné výkresové schéma; konečný vzhled a textovou náplň nutno před výrobou odsouhlasit uživatelem</t>
  </si>
  <si>
    <t>atyp tabule orientačního schématu 1.NP; 1100x845mm; vyrobeno z průhledného vrstveného skla s bezpečnostní folií opatřeného foliovou grafikou s prodlouženou životností, hrany prvku zabroušeny, kotvení celku provedeno distačními kovovými terči z matného nerezu (distance min. 30mm); bližší informace viz. samostatné výkresové schéma; konečný vzhled a textovou náplň nutno před výrobou odsouhlasit uživatelem</t>
  </si>
  <si>
    <t>atyp centrální infotabule pro hospodářský vstup SO 02 (stará budova); 1100x1030mm; vyrobeno z průhledného vrstveného skla s bezpečnostní folií opatřeného foliovou grafikou s prodlouženou životností, hrany prvku zabroušeny, kotvení celku provedeno distačními kovovými terči z matného nerezu (distance min. 30mm); bližší informace viz. samostatné výkresové schéma; konečný vzhled a textovou náplň nutno před výrobou odsouhlasit uživatelem</t>
  </si>
  <si>
    <t>atyp infotabule pro kabinu výtahu v objektu SO 01 (nová budova); 550x340mm; vyrobeno z plošného materiálu Dibond v přírodním stříbrném metalickém odstínu opatřeného foliovou grafikou s prodlouženou životností; hrany tabule zabroušeny, kotvení celku provedeno lepením; bližší informace viz. samostatné výkresové schéma; konečný vzhled a textovou náplň nutno před výrobou odsouhlasit uživatelem</t>
  </si>
  <si>
    <t>atyp infotabule pro kabinu výtahu v objektu SO 02 (stará budova); 550x435mm; vyrobeno z plošného materiálu Dibond v přírodním stříbrném metalickém odstínu opatřeného foliovou grafikou s prodlouženou životností; hrany tabule zabroušeny, kotvení celku provedeno lepením; bližší informace viz. samostatné výkresové schéma; konečný vzhled a textovou náplň nutno před výrobou odsouhlasit uživatelem</t>
  </si>
  <si>
    <t>atyp lepené texty na prosklené dveře; odstín RAL 9006; velikost, umístění atd. viz. samostatný výkres; konečný vzhled, umístění, znění textů apod. nutno před výrobou odsouhlasit uživatelem a autorem PD interiéru v rámci KD stavby; počet udáván jako set</t>
  </si>
  <si>
    <t>atyp fasádní infotabule pro vstupy SO 02 (stará budova); 550x340mm; vyrobeno z průhledného vrstveného skla s bezpečnostní folií opatřeného foliovou grafikou pro exterier s prodlouženou životností, hrany prvku zabroušeny, kotvení celku provedeno distačními kovovými terči z matného nerezu (distance min. 30mm); bližší informace viz. samostatné výkresové schéma; konečný vzhled, umístění a textovou náplň nutno před výrobou odsouhlasit uživatelem a autorem PD interiéru v rámci KD stavby</t>
  </si>
  <si>
    <t>ilustrativní foto</t>
  </si>
  <si>
    <t>skříň policová, uzamykatelná dvířka, 800/400/1850mm, dvoudvéřová; vyrobeno z lam. DTD tl. 18mm, hrana ABS tl. min. 2mm; vybaveno 6ks polohovatelné police po max. 50mm, cylindrický zámek systém SGHK,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</si>
  <si>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vozík na pytle s odpadem</t>
  </si>
  <si>
    <t>šatní skříň, 800/400/1850mm; vyrobeno z lam. DTD tl. 18mm, povrch DTD, hrany ABS tl. min. 2mm; výbava 2ks polohovatelných polic po max. 50mm, zámek systém SGHK, 1ks výsuvné ramínkové tyče z matného nerezu (věšení kabátů rovnoběžně se zadní stěnou skříně), 2ks šatního ramínka, sokl opatřen nalepeným pásem nerezového kartáčovaného plechu výšky 82mm + opatřen silikonovou lištou proti podtečení vody, zápustné úchytky 174x41mm matný nerez, horní sekce obsahuje pomocnou lištu ke kotvení skříně ke zdi (součást dodávky); součástí dodávky a montáže je i veškerý potřebný spojovací/ instalační materiál a koordinace s ostatními profesemi/ nábytkovými prvky/ podlahou; dekor/ barevnost viz. samostatný dokument PD interiéru, záda bílá HDF</t>
  </si>
  <si>
    <t>moderní design, kvalitní pracovní lampa, stabilní; kombinace kovu a plastu; výškově nastavitelná, ohebná v kloubech; naklápěcí stínidlo; odstín RAL 9006; včetně příslušného světelného zdroje - ekvivalent denního světla</t>
  </si>
  <si>
    <t>lékárenská uzamykatelná skříň 800/400/2100</t>
  </si>
  <si>
    <t>sada hudebních nástrojů/ vybavení terapie</t>
  </si>
  <si>
    <t>sada drobných dílenských nástrojů/ nářadí/ vybavení</t>
  </si>
  <si>
    <t>1x sada vyřezávacích šablon (min. 6ks); kompatibilní s dodávaným vyřezávacím a embosovacím strojkem</t>
  </si>
  <si>
    <t xml:space="preserve">vyhovující příslušným normám o škodlivinách </t>
  </si>
  <si>
    <t>laminátové fólie pracovních ploch mají speciální otěruvzdornou strukturu</t>
  </si>
  <si>
    <t>s tepelnou odolností 160 st. C / 5 min.</t>
  </si>
  <si>
    <t>chemicky inertní ( i proti genciánové violeti nebo Novikovu roztoku )</t>
  </si>
  <si>
    <t>možnost sladit nábytek s barevným provedením ostatního interiéru</t>
  </si>
  <si>
    <t>možnost barevně rozlišit jednotlivé organizační celky</t>
  </si>
  <si>
    <t>základní šířky všech modulových prvků:  spodních, horních, zásuvkových a vysokých  skříněk</t>
  </si>
  <si>
    <t>jsou 450, 600 a 900 mm</t>
  </si>
  <si>
    <t>přestavitelné police – uloženy na kovových podpěrkách s aretací proti nechtěnému posunutí</t>
  </si>
  <si>
    <t>zesíleny proti průhybu zadním nákližkem</t>
  </si>
  <si>
    <t>zásuvky – plastové vodotěsné výlisky zásuvek lze vyjmout z kovových nosných rámečků</t>
  </si>
  <si>
    <t>pro přehledné uložení obsahu možnost výběru dělících příček</t>
  </si>
  <si>
    <t>kovové pojezdnice využívají gravitačního samodovíracího efektu a s tlumením dorazu mají lehký a tichý chod</t>
  </si>
  <si>
    <t>dvířka – pohlcení hluku nárazu při dovření dvířek</t>
  </si>
  <si>
    <t xml:space="preserve">vnitřní plochy chráněny před nárazy některých vnitřních výsuvných prvků ochrannými  kolečky  </t>
  </si>
  <si>
    <t>prosklená dvířka skříněk jsou demontovatelná a umožňují výměnu skla</t>
  </si>
  <si>
    <t xml:space="preserve">závěsy – závěsné kování horních skříněk seřiditelné ve třech směrech, zaručující vysokou nosnost, </t>
  </si>
  <si>
    <t>přišroubovaný celokovový závěs dveří s otvíravím úhlem 230 st. A nosností 70 kg chrání dveře před vyvrácením</t>
  </si>
  <si>
    <t>samodovírací a samootvírací efekt po překonání mrtvého úhlu 6st. Napomáhá lehkému chodu dveří,závěs je lehce čistitelný</t>
  </si>
  <si>
    <t>včetně nerezových dřezů a umyvadel ( vč. sifonů - pokud není dohodnuto jinak )</t>
  </si>
  <si>
    <t>DPH ve výši 21%</t>
  </si>
  <si>
    <t>skříň šatní 1-dvéřová, uzamykatelná 600/400/1850mm</t>
  </si>
  <si>
    <t>N-0103</t>
  </si>
  <si>
    <t>N-0102</t>
  </si>
  <si>
    <t>skříň šatní 1-dvéřová, uzamykatelná 300/500/1850mm</t>
  </si>
  <si>
    <t>šatní skříň, 300/500/1850mm; vyrobeno z lam. DTD tl. 18mm, hrana ABS tl. min. 2mm; skříňka vybavena 2ks polohovatelné police po max. 50mm, 1ks polohovatelné ramínkové tyče po max. 50mm z matného nerezu, 2ks šatního ramínka, ve dveřích 4ks plastových oboustranných průvětrníků v RAL 9006, cylindrický zámek systém SGHK, á skříňka pomocná kotevní lišta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</si>
  <si>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t>skříň se šesti uzam. schránkami 600/500/1850mm</t>
  </si>
  <si>
    <t>skříň šatní 2-dvéřová 800/400/1850mm</t>
  </si>
  <si>
    <t>N-0104</t>
  </si>
  <si>
    <t>N-0109</t>
  </si>
  <si>
    <t>skříň s dvanácti uzam. schránkami 900/500/1850mm</t>
  </si>
  <si>
    <t>N-0110</t>
  </si>
  <si>
    <t>N-0131</t>
  </si>
  <si>
    <t>N-0136</t>
  </si>
  <si>
    <t>lékárenská uzamykatelná skříň 800/400/1850</t>
  </si>
  <si>
    <t>lékárenská výsuvná uzamykatelná skříň 450/600/2100mm</t>
  </si>
  <si>
    <t>kartotéka,  400/623/1320 (tolerance +- 10%); vyrobeno jako svařovaná ocelová konstrukce; vybaveno 4ks zásuvek na závěsné složky pro formát A4 - A6, zásuvky vybaveny kuličkovým vedením se 100% výsuvem (umožnění přístupu k dokumentům v celé délce zásuvky), zásuvky mají dno, á zásuvky nosnost dokumentů až 30kg, centrální uzamykání zámkem systém SGHK, blokace proti vysunutí dvou a více zásuvek najednou, zásuvky přizpůsobeny pro použití závěsných kapes; povrchová atyp úprava práškovým lakem v odstínu RAL 9006</t>
  </si>
  <si>
    <t>schůdky 1-stupňové 530/360/200 (tolerance +- 20%)</t>
  </si>
  <si>
    <r>
      <t>vyrobeny z tažených hliníkových profilů, nohy opatřeny plastovými koncovkami, standardní nosnost 150kg, výška</t>
    </r>
    <r>
      <rPr>
        <b/>
        <sz val="10"/>
        <color indexed="10"/>
        <rFont val="Calibri"/>
        <family val="2"/>
      </rPr>
      <t xml:space="preserve">  </t>
    </r>
    <r>
      <rPr>
        <sz val="10"/>
        <rFont val="Calibri"/>
        <family val="2"/>
      </rPr>
      <t>820mm (tolerance +- 20%), 2x 4 stupně opatřené protiskluzem</t>
    </r>
  </si>
  <si>
    <r>
      <t>drátěný vozík na svoz pytlů s odpadem, prádlem apod.; pevná stabilní konstrukce; vybaven dvěma otočnými a dvěma pevnými kolečky o průměru</t>
    </r>
    <r>
      <rPr>
        <b/>
        <sz val="10"/>
        <color indexed="10"/>
        <rFont val="Calibri"/>
        <family val="2"/>
      </rPr>
      <t xml:space="preserve">  </t>
    </r>
    <r>
      <rPr>
        <sz val="10"/>
        <rFont val="Calibri"/>
        <family val="2"/>
      </rPr>
      <t>20cm (tolerance +- 20%); madlo pro obsluhu; nosnost min. 300kg; hygienicky udržovatelný, možnost dezinfekce; odstín/ dekor nutno odsouhlasit dle konkrétního výrobce v rámci KD stavby</t>
    </r>
  </si>
  <si>
    <t>materiál matný nerez; víko s nášlapným ovládáním, objem min. 20l, vyjímatelná plastová vložka</t>
  </si>
  <si>
    <t>ABS plast, bílý; objem min. 500ml, průhled pro kontrolu plnění, plastová pumpa, možnost dolévání z kanystru; nastavitelná dávka 0,5-1,0-1,5ml (tolerance +- 20%)</t>
  </si>
  <si>
    <r>
      <t xml:space="preserve"> </t>
    </r>
    <r>
      <rPr>
        <sz val="10"/>
        <rFont val="Calibri"/>
        <family val="2"/>
      </rPr>
      <t>389x305x132mm (tolerance +- 20%); skládané ručníky (ne role); bílý plast; průhled pro kontrolu plnění; zásobník bude obsahovat první balení papírových ručníků</t>
    </r>
  </si>
  <si>
    <r>
      <t>kovový válcový popelník;</t>
    </r>
    <r>
      <rPr>
        <sz val="10"/>
        <color indexed="10"/>
        <rFont val="Calibri"/>
        <family val="2"/>
      </rPr>
      <t xml:space="preserve">  </t>
    </r>
    <r>
      <rPr>
        <sz val="10"/>
        <rFont val="Calibri"/>
        <family val="2"/>
      </rPr>
      <t>průměr 315mm, výška 790mm (tolerance +- 20%); materiál matná nerezová ocel</t>
    </r>
  </si>
  <si>
    <r>
      <t>plastový dávkovač tekutého mýdla,</t>
    </r>
    <r>
      <rPr>
        <sz val="10"/>
        <color indexed="10"/>
        <rFont val="Calibri"/>
        <family val="2"/>
      </rPr>
      <t xml:space="preserve"> </t>
    </r>
    <r>
      <rPr>
        <sz val="10"/>
        <rFont val="Calibri"/>
        <family val="2"/>
      </rPr>
      <t>120x110x210mm (tolerance +- 20%), objem 1000ml, průhled pro kontrolu naplnění, zámek, dolévání z kanystru, bílá barva; dodávka včetně montáže</t>
    </r>
  </si>
  <si>
    <t>volně stojící plastový koš, samosklopné víko, objem min. 15l, bílá barva; dodávka včetně montáže</t>
  </si>
  <si>
    <r>
      <t>plast,</t>
    </r>
    <r>
      <rPr>
        <sz val="10"/>
        <color indexed="10"/>
        <rFont val="Calibri"/>
        <family val="2"/>
      </rPr>
      <t xml:space="preserve">  </t>
    </r>
    <r>
      <rPr>
        <sz val="10"/>
        <rFont val="Calibri"/>
        <family val="2"/>
      </rPr>
      <t>134x27x94mm (tolerance +- 20%), náplň min. 50 ks PE sáčků, bílá barva; dodávka včetně montáže</t>
    </r>
  </si>
  <si>
    <t>plastový zásobník papírových ručníků, 276x130x365mm (tolerance +- 20%), náplň min. 400 max. 550 ks, průhled pro kontrolu naplnění, zámek, bílá barva; dodávka včetně montáže</t>
  </si>
  <si>
    <t>plastový zásobník toaletního papíru, 300x120x312mm (tolerance +- 20%), trn průměr min. 40mm, náplň 1 role papíru do průměru 28cm, průhled pro kontrolu naplnění, zámek, bílá barva; dodávka včetně montáže</t>
  </si>
  <si>
    <t>nalepené zrcadlo 600x400mm (tolerance +- 20%) (lepeno na obklad); lepeno sklenářským lepidlem, zabroušené hrany, bez fazetky; dodávka včetně montáže; dodávka včetně montáže</t>
  </si>
  <si>
    <t>výklopné zrcadlo pro handicap, 400x600mm (tolerance +- 20%); umístění, možnost polohování dle vyhlášky; materiál rámu kov + bílý komaxit; dodávka včetně montáže</t>
  </si>
  <si>
    <t>volně stojící plastový koš, samosklopné víko, objem min. 9l, bílá barva; dodávka včetně montáže</t>
  </si>
  <si>
    <t>nalepená zrcadlová folie 600x400mm (tolerance +- 20%) s rovným podložením z vodovzdorné překližky popř. plastu (kotveno k podkladu); dodávka včetně montáže</t>
  </si>
  <si>
    <t>jednostranný kovový stojan na kola, čtyřmístný s madlem na připoutání, 1000x600x850mm (tolerance +- 20%), žárově zinkovaná ocelová konstrukce povrchově upravená lakem ve standardním odstínu, pevně kotveno k podkladu skrytými šrouby</t>
  </si>
  <si>
    <r>
      <t>kompaktní podlahový stroj s kráčející obsluhou; do max. výkonu 3420 m2/hod; mycí záběr kartáčů 610 mm (tolerance +- 20%), signalizace vybití baterie; doba provozumin.</t>
    </r>
    <r>
      <rPr>
        <b/>
        <sz val="10"/>
        <color indexed="10"/>
        <rFont val="Calibri"/>
        <family val="2"/>
      </rPr>
      <t xml:space="preserve"> </t>
    </r>
    <r>
      <rPr>
        <sz val="10"/>
        <rFont val="Calibri"/>
        <family val="2"/>
      </rPr>
      <t>4 max. 5 hod. Doba nabíjení max 9 hod; 2 talířové kartáče; pojezd vpřed i vzad; velkokapacitní nádoby min.55l; napájený z baterií, ochrana před úplným vybitím; ukazatel stavu roztoku; nastavitelný přítlak kartáče; snadný přístup ke všem komponentům a pro snadnou údržbu</t>
    </r>
  </si>
  <si>
    <r>
      <t xml:space="preserve">židle stohovatelná spínatelná, </t>
    </r>
    <r>
      <rPr>
        <b/>
        <sz val="10"/>
        <color indexed="10"/>
        <rFont val="Calibri"/>
        <family val="2"/>
      </rPr>
      <t xml:space="preserve"> </t>
    </r>
    <r>
      <rPr>
        <sz val="10"/>
        <rFont val="Calibri"/>
        <family val="2"/>
      </rPr>
      <t>520x580x810mm (tolerance +- 10%), výška sedáku 440mm, kostra ocelová čyřnohá chrom, kombinace trubka, průměr trubek min. 20/2mm, ergonomicky tvarovaný opěrák přecházející bez přerušení do sedáku, čalounění koženka, dodávka včetně propojovacích spon; odstín čalounění viz. samostatný dokument PD interiéru</t>
    </r>
  </si>
  <si>
    <t>regál, 700/500/1850mm; celonerezové provedení konstrukce včetně plat z nerez oceli AISI304, regál vybaven vyrovnávacími prvky, 4x samonosná pevná police, rovnoměrné zatížení police min. 80kg, maximální nosnost regálu 250kg; povrch materiálu musí být upraven tak aby na něm při čištění nedocházelo k ulpívání čistících prostředků, hygienicky udržovatelné, součástí dodávky a montáže je i veškerý potřebný spojovací/ instalační materiál a koordinace s ostatními profesemi/ nábytkovými prvky/ podlahou</t>
  </si>
  <si>
    <t>stůl dílenský 1500/750/850mm (tolerance +- 20%)</t>
  </si>
  <si>
    <r>
      <t xml:space="preserve">montovaný dílenský stůl, </t>
    </r>
    <r>
      <rPr>
        <sz val="10"/>
        <color indexed="10"/>
        <rFont val="Calibri"/>
        <family val="2"/>
      </rPr>
      <t xml:space="preserve"> </t>
    </r>
    <r>
      <rPr>
        <sz val="10"/>
        <rFont val="Calibri"/>
        <family val="2"/>
      </rPr>
      <t>1500/750/850mm (tolerance +- 20%); pracovní deska z bukové spárovky tl. 40mm, hrany sraženy, pšetřeno roztokem lněné fermeže a přísad; kovová podnož z jaklových profilů + systémového kontejneru; zásuvkový kontejner 4ks šuplíků, vyroben z ocelového plechu tl. min. 1mm, předvrtané otvory pro upevnění desky, zásuvky na ložiskových výuvech s 75% výsuvem, nosnost korpusu min.300kg, á zásuvka nosnost min. 80kg, centrální zamykání s blokací, kvalitní povrchová úprava práškovou barvou; dodávka včetně 2ks standardního svěráku, výměnné čelisti z kvalitní oceli kaleny na 52-54HRC, velká kovadlina, integrovaná otočná deska s polohovatelnými šrouby, přesné válcové vedení, vratidlo s bezpečnostními koncovkami, včetně montáže na stůl; součástí dodávky a montáže je i veškerý potřebný spojovací/ instalační materiál a koordinace s ostatními profesemi/ nábytkovými prvky; odstín/ dekor nutno odsouhlasit dle konkrétního výrobce v rámci KD stavby</t>
    </r>
  </si>
  <si>
    <t>skříň na nářadí 780/580/1920mm (tolerance +- 20%)</t>
  </si>
  <si>
    <t>robustní svařovaná konstrukce z ocelového plechu tl. 1mm;  780/580/1920mm (tolerance +- 20%); uzamykání cylindrickým rozvorovým zámkem se dvěma klíči, mechanizmus zámku je po celé délce ukrytý výztuhou dveří; v horní části perforovaný plech pro držáky nástrojů, výšková přestavitelnost polic po 30mm, možnost vestavby polic o nosnosti min. á 50kg, možnost vestavby zásuvek á nosnost min. 30kg; kvalitní povrchová úprava práškovou barvou; dodávka včetně základní sady držáků nástrojů (šroubováky, klíče, jednotlivé závěsy), 4ks polic, 3ks systémových šuplíků;  součástí dodávky a montáže je i veškerý potřebný spojovací/ instalační materiál a koordinace s ostatními profesemi/ nábytkovými prvky/ podlahou; skříně je nutno kovit ke stěně proti překocení + v případě delší řady i mezi sebou</t>
  </si>
  <si>
    <r>
      <t>kancelářská židle,</t>
    </r>
    <r>
      <rPr>
        <b/>
        <sz val="10"/>
        <rFont val="Calibri"/>
        <family val="2"/>
      </rPr>
      <t xml:space="preserve"> </t>
    </r>
    <r>
      <rPr>
        <sz val="10"/>
        <rFont val="Calibri"/>
        <family val="2"/>
      </rPr>
      <t xml:space="preserve"> 600x600x1000-1210mm (tolerance +- 10%), výška sedáku 470-570mm; střední opěrák, synchronní mechanika (synchronní pohyb opěradla a sedáku, možnost blokace sklonu opěradla min. ve čtyřech pozicích, možnost nastavení mechanizmu dle váhy uživatele), plynový píst, kolečka pro tvrdý povrch, kříž nylon černý, nosnost sedacího nábytku nejméně 150 kg , včetně výškově stavitelných područek; čalounění koženka - omyvatelné, vodonepropustné ale prodyšné, dezinfikovatelné, odstín čalounění viz. samostatný dokument PD interiéru</t>
    </r>
  </si>
  <si>
    <r>
      <t xml:space="preserve"> křeslo celočalouněné,</t>
    </r>
    <r>
      <rPr>
        <b/>
        <sz val="10"/>
        <rFont val="Calibri"/>
        <family val="2"/>
      </rPr>
      <t xml:space="preserve"> </t>
    </r>
    <r>
      <rPr>
        <sz val="10"/>
        <rFont val="Calibri"/>
        <family val="2"/>
      </rPr>
      <t>595x600x765mm (tolerance +- 10%), výška sedáku 430mm, korpus vypěněný studenou pěnou s ocelovou výztuhou, kostra ocelová čyřnohá chrom, kombinace trubka/ trubka čtverec, průměr trubek 25/2mm + 25x25/2mm; čalounění látka, 100% polyester, Martindale 100000, stálobarevnost na světle 6, stálobarevnost v otěru 4, žmolkování 5; odstín čalounění viz. samostatný dokument PD interiéru</t>
    </r>
  </si>
  <si>
    <t>křeslo celočalouněné vysoké otočné, 760x760x1010mm (tolerance +- 10%), výška sedáku 400mm, korpus vypěněný studenou pěnou s ocelovou výztuhou, kříž leštěný hliník čtyřramenný; čalounění koženka  - omyvatelné, vodonepropustné ale prodyšné, dezinfikovatelné; odstín čalounění viz. samostatný dokument PD interiéru</t>
  </si>
  <si>
    <t>křeslo celočalouněné, 630x540x770mm (tolerance +- 10%), výška sedáku 450mm, korpus vypěněný studenou pěnou s ocelovou výztuhou, kostra ocelová čtyřnohá v povrchové úpravě chrom, průměr trubek 22/2mm; čalounění látka, 100% olyester, Martindale 100000, stálobarevnost na světle 6, stálobarevnost v otěru 4, žmolkování 5; odstín čalounění viz. samostatný dokument PD interiéru</t>
  </si>
  <si>
    <t>lékárenská uzamykatelná skříň, 800/400/1850mm, čtyřdvéřová; dolní 1/3 plná dvířka + vrchní 2/3 prosklená dvířka; vyrobeno z lam. DTD tl. 18mm, hrana ABS tl. min. 2mm, skleněné části bezpečnostní sklo; vybaveno 6ks polohovatelné police po max. 50mm (2+4), osvětlení vnitřku lékárny, výsuvná manipulovací pracovní plocha jako součást lékárny,police s vnitřním stupňovaným členěním pro řazení léčiv, cylindrický zámek systém SGHK,  v dolní části lékarenské skříně pevně umístěný trezor,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</si>
  <si>
    <r>
      <rPr>
        <b/>
        <sz val="10"/>
        <rFont val="Calibri"/>
        <family val="2"/>
      </rPr>
      <t>pro místnost 122</t>
    </r>
    <r>
      <rPr>
        <sz val="10"/>
        <rFont val="Calibri"/>
        <family val="2"/>
      </rPr>
      <t>; lékárenská uzamykatelná skříň, 800/400/2100mm, čtyřdvéřová; dolní 1/3 plná dvířka + vrchní 2/3 prosklená dvířka; vyrobeno z lam. DTD tl. 18mm, hrana ABS tl. min. 2mm, skleněné části bezpečnostní sklo; vybaveno 6ks polohovatelné police po max. 50mm (2+4), osvětlení vnitřku lékárny, výsuvná manipulovací pracovní plocha jako součást lékárny,police s vnitřním stupňovaným členěním pro řazení léčiv, cylindrický zámek systém SGHK,  v dolní části lékarenské skříně pevně umístěný trezor, skříň opatřena pomocnou kotevní lištou pro ukotvení do zdiva, sokl opatřen nalepeným pásem nerezového kartáčovaného plechu výšky 82mm + opatřen silikonovou lištou proti podtečení vody, zápustné úchytky 174x41mm matný nerez; součástí dodávky a montáže je i veškerý potřebný spojovací/ instalační materiál a koordinace s ostatními profesemi/ nábytkovými prvky/ podlahou; dekor/ barevnost viz. samostatný dokument PD interiéru, záda bílá HDF.</t>
    </r>
  </si>
  <si>
    <t xml:space="preserve">jednostranný stolek v celokovovém provedení bez jídelní desky; vybaveno nahoře zásuvkou, uprostřed nikou, při dolním okraji skříňkou, skříňka uzamykatelná, součástí držák ručníku; zásuvka i skříňka jsou přístupny z čelní; možnost uložení 3 ks PET lahví, kolečka o průměru min. 65 mm, min. 2 kolečka s možností aretace; dobře čistitelný povrch, vnitřek zásuvky vyjímatelný; design viz. samostatný dokument PD interiéru. </t>
  </si>
  <si>
    <t>jednostranný stolek s  v celokovovém provedení s výškově stavitelnou /pomocí plynové pístnice/ jídelní deskou s možností naklopení a aretace, jídelní deska z HPL nebo z odolného ABS plastu; vybaveno nahoře zásuvkou, uprostřed nikou, při dolním okraji skříňkou, skříňka uzamykatelná,  součástí držák ručníku; zásuvka i skříňka jsou přístupny z čelní strany; možnost umístění 3 ks PT lahví, kolečka o průměru min. 65mm, min. 2 kolečka s možností aretace; dobře čistitelný povrch, vnitřek zásuvky vyjímatelný; design viz. samostatný dokument PD interiéru</t>
  </si>
  <si>
    <t>jednostranný stolek s  v celokovovém provedení s výškově stavitelnou /pomocí plynové pístnice/ jídelní deskou s možností naklopení a aretace, jídelní deska z HPL nebo z odolného ABS plastu; vybaveno nahoře zásuvkou, uprostřed nikou, při dolním okraji skříňkou, skříňka uzamykatelná,  součástí držák ručníku; zásuvka i skříňka jsou přístupny z čelní strany; možnost umístění 3 ks PET lahví, kolečka o průměru min. 65mm, min. 2 kolečka s možností aretace; dobře čistitelný povrch, vnitřek zásuvky vyjímatelný; design viz. samostatný dokument PD interiéru</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</si>
</sst>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
  </numFmts>
  <fonts count="53">
    <font>
      <sz val="12"/>
      <color indexed="8"/>
      <name val="Times New Roman"/>
      <family val="2"/>
    </font>
    <font>
      <sz val="11"/>
      <color indexed="8"/>
      <name val="Calibri"/>
      <family val="2"/>
    </font>
    <font>
      <b/>
      <sz val="10"/>
      <name val="Calibri"/>
      <family val="2"/>
    </font>
    <font>
      <b/>
      <i/>
      <u val="single"/>
      <sz val="10"/>
      <name val="Calibri"/>
      <family val="2"/>
    </font>
    <font>
      <i/>
      <u val="single"/>
      <sz val="10"/>
      <name val="Calibri"/>
      <family val="2"/>
    </font>
    <font>
      <sz val="10"/>
      <name val="Calibri"/>
      <family val="2"/>
    </font>
    <font>
      <sz val="10"/>
      <color indexed="8"/>
      <name val="Calibri"/>
      <family val="2"/>
    </font>
    <font>
      <b/>
      <sz val="10"/>
      <color indexed="8"/>
      <name val="Calibri"/>
      <family val="2"/>
    </font>
    <font>
      <b/>
      <sz val="11"/>
      <name val="Calibri"/>
      <family val="2"/>
    </font>
    <font>
      <b/>
      <sz val="14"/>
      <name val="Calibri"/>
      <family val="2"/>
    </font>
    <font>
      <b/>
      <sz val="14"/>
      <color indexed="10"/>
      <name val="Calibri"/>
      <family val="2"/>
    </font>
    <font>
      <b/>
      <sz val="12"/>
      <color indexed="8"/>
      <name val="Calibri"/>
      <family val="2"/>
    </font>
    <font>
      <sz val="10"/>
      <name val="Arial CE"/>
      <family val="2"/>
    </font>
    <font>
      <sz val="10"/>
      <color indexed="10"/>
      <name val="Calibri"/>
      <family val="2"/>
    </font>
    <font>
      <b/>
      <sz val="12"/>
      <name val="Times New Roman"/>
      <family val="1"/>
    </font>
    <font>
      <sz val="12"/>
      <name val="Times New Roman"/>
      <family val="1"/>
    </font>
    <font>
      <b/>
      <sz val="10"/>
      <color indexed="10"/>
      <name val="Calibri"/>
      <family val="2"/>
    </font>
    <font>
      <b/>
      <sz val="10"/>
      <color indexed="11"/>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8"/>
      <name val="Times New Roman"/>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theme="1"/>
      <name val="Times New Roman"/>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1"/>
        <bgColor indexed="64"/>
      </patternFill>
    </fill>
    <fill>
      <patternFill patternType="solid">
        <fgColor indexed="43"/>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right style="thin"/>
      <top style="thin"/>
      <bottom style="thin"/>
    </border>
    <border>
      <left style="thin"/>
      <right/>
      <top style="thin"/>
      <bottom style="thin"/>
    </border>
    <border>
      <left style="thin"/>
      <right style="medium"/>
      <top style="thin"/>
      <bottom style="thin"/>
    </border>
    <border>
      <left style="thin"/>
      <right style="thin"/>
      <top/>
      <bottom/>
    </border>
    <border>
      <left style="thin"/>
      <right style="thin"/>
      <top style="thin"/>
      <bottom/>
    </border>
    <border>
      <left/>
      <right style="thin"/>
      <top style="medium"/>
      <bottom style="thin"/>
    </border>
    <border>
      <left style="thin"/>
      <right style="thin"/>
      <top style="medium"/>
      <bottom style="thin"/>
    </border>
    <border>
      <left style="thin"/>
      <right style="medium"/>
      <top style="medium"/>
      <bottom style="thin"/>
    </border>
    <border>
      <left style="thin"/>
      <right style="thin"/>
      <top/>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
      <left/>
      <right/>
      <top style="thin"/>
      <bottom style="thin"/>
    </border>
    <border>
      <left style="medium"/>
      <right/>
      <top style="medium"/>
      <bottom style="medium"/>
    </border>
    <border>
      <left style="medium"/>
      <right style="thin"/>
      <top style="thin"/>
      <bottom/>
    </border>
    <border>
      <left style="medium"/>
      <right style="thin"/>
      <top/>
      <bottom style="thin"/>
    </border>
    <border>
      <left style="medium"/>
      <right style="thin"/>
      <top/>
      <bottom style="medium"/>
    </border>
    <border>
      <left style="thin"/>
      <right style="medium"/>
      <top/>
      <bottom style="thin"/>
    </border>
    <border>
      <left style="thin"/>
      <right style="thin"/>
      <top/>
      <bottom style="thin"/>
    </border>
    <border>
      <left style="thin"/>
      <right style="medium"/>
      <top style="thin"/>
      <bottom/>
    </border>
    <border>
      <left style="thin"/>
      <right style="medium"/>
      <top/>
      <bottom/>
    </border>
    <border>
      <left style="medium"/>
      <right style="thin"/>
      <top/>
      <bottom/>
    </border>
    <border>
      <left style="thin"/>
      <right/>
      <top style="thin"/>
      <bottom/>
    </border>
    <border>
      <left/>
      <right style="thin"/>
      <top style="thin"/>
      <bottom/>
    </border>
    <border>
      <left style="medium"/>
      <right/>
      <top style="medium"/>
      <bottom style="thin"/>
    </border>
    <border>
      <left/>
      <right/>
      <top style="medium"/>
      <bottom style="medium"/>
    </border>
    <border>
      <left/>
      <right style="medium"/>
      <top style="thin"/>
      <bottom style="thin"/>
    </border>
    <border>
      <left/>
      <right style="thin"/>
      <top/>
      <bottom style="thin"/>
    </border>
    <border>
      <left style="thin"/>
      <right/>
      <top/>
      <bottom style="thin"/>
    </border>
    <border>
      <left style="medium"/>
      <right style="thin"/>
      <top style="thin"/>
      <bottom style="thin"/>
    </border>
    <border>
      <left/>
      <right style="medium"/>
      <top style="medium"/>
      <bottom style="medium"/>
    </border>
    <border>
      <left style="thin"/>
      <right/>
      <top/>
      <bottom/>
    </border>
    <border>
      <left/>
      <right style="thin"/>
      <top/>
      <bottom/>
    </border>
    <border>
      <left/>
      <right/>
      <top/>
      <bottom style="medium"/>
    </border>
    <border>
      <left/>
      <right/>
      <top style="thin"/>
      <bottom style="medium"/>
    </border>
    <border>
      <left/>
      <right style="thin"/>
      <top/>
      <bottom style="mediu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19" borderId="0" applyNumberFormat="0" applyBorder="0" applyAlignment="0" applyProtection="0"/>
    <xf numFmtId="0" fontId="39" fillId="20"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0">
      <alignment/>
      <protection/>
    </xf>
    <xf numFmtId="0" fontId="12"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46" fillId="0" borderId="7" applyNumberFormat="0" applyFill="0" applyAlignment="0" applyProtection="0"/>
    <xf numFmtId="0" fontId="47" fillId="23" borderId="0" applyNumberFormat="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cellStyleXfs>
  <cellXfs count="257">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6" fillId="0" borderId="0" xfId="0" applyFont="1" applyAlignment="1">
      <alignment/>
    </xf>
    <xf numFmtId="0" fontId="7" fillId="0" borderId="0" xfId="0" applyFont="1" applyAlignment="1">
      <alignment/>
    </xf>
    <xf numFmtId="0" fontId="6" fillId="0" borderId="0" xfId="0" applyFont="1" applyBorder="1" applyAlignment="1">
      <alignment/>
    </xf>
    <xf numFmtId="3" fontId="5" fillId="0" borderId="11" xfId="0" applyNumberFormat="1"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13" xfId="0" applyFont="1" applyFill="1" applyBorder="1" applyAlignment="1">
      <alignment horizontal="center" vertical="center" wrapText="1"/>
    </xf>
    <xf numFmtId="0" fontId="6" fillId="0" borderId="0" xfId="0" applyFont="1" applyAlignment="1">
      <alignment horizontal="right" vertical="center"/>
    </xf>
    <xf numFmtId="172" fontId="6" fillId="0" borderId="12" xfId="0" applyNumberFormat="1" applyFont="1" applyFill="1" applyBorder="1" applyAlignment="1">
      <alignment horizontal="right" vertical="center" wrapText="1"/>
    </xf>
    <xf numFmtId="172" fontId="6" fillId="0" borderId="14" xfId="0" applyNumberFormat="1" applyFont="1" applyBorder="1" applyAlignment="1">
      <alignment horizontal="right" vertical="center"/>
    </xf>
    <xf numFmtId="172" fontId="6" fillId="0" borderId="15" xfId="0" applyNumberFormat="1" applyFont="1" applyFill="1" applyBorder="1" applyAlignment="1">
      <alignment horizontal="right" vertical="center" wrapText="1"/>
    </xf>
    <xf numFmtId="0" fontId="2" fillId="0" borderId="10" xfId="0" applyFont="1" applyBorder="1" applyAlignment="1">
      <alignment horizontal="left" vertical="center" wrapText="1"/>
    </xf>
    <xf numFmtId="0" fontId="6" fillId="0" borderId="0" xfId="0" applyFont="1" applyBorder="1" applyAlignment="1">
      <alignment horizontal="left" vertical="center"/>
    </xf>
    <xf numFmtId="0" fontId="0" fillId="0" borderId="0" xfId="0" applyAlignment="1">
      <alignment horizontal="left" vertical="center"/>
    </xf>
    <xf numFmtId="49" fontId="5" fillId="0" borderId="15"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center" vertical="top" wrapText="1"/>
    </xf>
    <xf numFmtId="0" fontId="6" fillId="0" borderId="0" xfId="0" applyFont="1" applyBorder="1" applyAlignment="1">
      <alignment horizontal="center" vertical="top"/>
    </xf>
    <xf numFmtId="0" fontId="0" fillId="0" borderId="0" xfId="0" applyAlignment="1">
      <alignment horizontal="center" vertical="top"/>
    </xf>
    <xf numFmtId="0" fontId="3" fillId="32" borderId="17" xfId="0" applyNumberFormat="1" applyFont="1" applyFill="1" applyBorder="1" applyAlignment="1">
      <alignment horizontal="left" vertical="center" wrapText="1"/>
    </xf>
    <xf numFmtId="0" fontId="4" fillId="32" borderId="18" xfId="0" applyNumberFormat="1" applyFont="1" applyFill="1" applyBorder="1" applyAlignment="1">
      <alignment horizontal="center" vertical="center" wrapText="1"/>
    </xf>
    <xf numFmtId="0" fontId="4" fillId="32" borderId="18" xfId="0" applyNumberFormat="1" applyFont="1" applyFill="1" applyBorder="1" applyAlignment="1">
      <alignment horizontal="right" vertical="center" wrapText="1"/>
    </xf>
    <xf numFmtId="0" fontId="6" fillId="32" borderId="19" xfId="0" applyFont="1" applyFill="1" applyBorder="1" applyAlignment="1">
      <alignment horizontal="right" vertical="center"/>
    </xf>
    <xf numFmtId="172" fontId="7" fillId="32" borderId="10" xfId="0" applyNumberFormat="1" applyFont="1" applyFill="1" applyBorder="1" applyAlignment="1">
      <alignment horizontal="right" vertical="center"/>
    </xf>
    <xf numFmtId="0" fontId="6" fillId="33" borderId="10" xfId="0" applyFont="1" applyFill="1" applyBorder="1" applyAlignment="1">
      <alignment horizontal="left" vertical="center"/>
    </xf>
    <xf numFmtId="0" fontId="11" fillId="0" borderId="0" xfId="0" applyFont="1" applyAlignment="1">
      <alignment horizontal="left" vertical="center"/>
    </xf>
    <xf numFmtId="0" fontId="7" fillId="0" borderId="0" xfId="0" applyFont="1" applyAlignment="1">
      <alignment horizontal="center" vertical="top"/>
    </xf>
    <xf numFmtId="172" fontId="5" fillId="33" borderId="10" xfId="0" applyNumberFormat="1" applyFont="1" applyFill="1" applyBorder="1" applyAlignment="1" applyProtection="1">
      <alignment horizontal="right" vertical="center" wrapText="1"/>
      <protection/>
    </xf>
    <xf numFmtId="49" fontId="6" fillId="0" borderId="20" xfId="0" applyNumberFormat="1" applyFont="1" applyFill="1" applyBorder="1" applyAlignment="1">
      <alignment horizontal="left" vertical="center"/>
    </xf>
    <xf numFmtId="3" fontId="6" fillId="0" borderId="21"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172" fontId="6" fillId="0" borderId="20" xfId="0" applyNumberFormat="1" applyFont="1" applyFill="1" applyBorder="1" applyAlignment="1">
      <alignment horizontal="right" vertical="center" wrapText="1"/>
    </xf>
    <xf numFmtId="172" fontId="6" fillId="0" borderId="23" xfId="0" applyNumberFormat="1" applyFont="1" applyFill="1" applyBorder="1" applyAlignment="1">
      <alignment horizontal="right" vertical="center" wrapText="1"/>
    </xf>
    <xf numFmtId="172" fontId="6" fillId="0" borderId="24" xfId="0" applyNumberFormat="1" applyFont="1" applyBorder="1" applyAlignment="1">
      <alignment horizontal="right" vertical="center"/>
    </xf>
    <xf numFmtId="0" fontId="7" fillId="0" borderId="25" xfId="0" applyNumberFormat="1" applyFont="1" applyFill="1" applyBorder="1" applyAlignment="1">
      <alignment horizontal="left" vertical="center" wrapText="1"/>
    </xf>
    <xf numFmtId="0" fontId="5" fillId="0" borderId="0" xfId="0" applyFont="1" applyAlignment="1">
      <alignment horizontal="right" vertical="center"/>
    </xf>
    <xf numFmtId="0" fontId="2" fillId="0" borderId="26" xfId="0" applyFont="1" applyBorder="1" applyAlignment="1">
      <alignment horizontal="center" vertical="center" wrapText="1"/>
    </xf>
    <xf numFmtId="0" fontId="5" fillId="32" borderId="18" xfId="0" applyFont="1" applyFill="1" applyBorder="1" applyAlignment="1">
      <alignment horizontal="right" vertical="center"/>
    </xf>
    <xf numFmtId="172" fontId="5" fillId="0" borderId="11" xfId="0" applyNumberFormat="1" applyFont="1" applyBorder="1" applyAlignment="1">
      <alignment horizontal="right" vertical="center"/>
    </xf>
    <xf numFmtId="172" fontId="5" fillId="0" borderId="21" xfId="0" applyNumberFormat="1" applyFont="1" applyBorder="1" applyAlignment="1">
      <alignment horizontal="right" vertical="center"/>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5" fillId="0" borderId="0" xfId="0" applyFont="1" applyFill="1" applyAlignment="1">
      <alignment/>
    </xf>
    <xf numFmtId="172" fontId="6" fillId="0" borderId="30" xfId="0" applyNumberFormat="1" applyFont="1" applyBorder="1" applyAlignment="1">
      <alignment horizontal="right" vertical="center"/>
    </xf>
    <xf numFmtId="49" fontId="6" fillId="0" borderId="31" xfId="0" applyNumberFormat="1" applyFont="1" applyFill="1" applyBorder="1" applyAlignment="1">
      <alignment horizontal="left" vertical="center"/>
    </xf>
    <xf numFmtId="0" fontId="6" fillId="0" borderId="13"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0" fontId="6" fillId="0" borderId="0" xfId="0" applyFont="1" applyFill="1" applyAlignment="1">
      <alignment vertical="center"/>
    </xf>
    <xf numFmtId="0" fontId="2" fillId="0" borderId="10" xfId="0" applyFont="1" applyFill="1" applyBorder="1" applyAlignment="1">
      <alignment horizontal="center" vertical="center"/>
    </xf>
    <xf numFmtId="0" fontId="6" fillId="0" borderId="0" xfId="0" applyFont="1" applyFill="1" applyBorder="1" applyAlignment="1">
      <alignment vertical="center"/>
    </xf>
    <xf numFmtId="0" fontId="0" fillId="0" borderId="0" xfId="0" applyFill="1" applyAlignment="1">
      <alignment vertical="center"/>
    </xf>
    <xf numFmtId="3"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172" fontId="6" fillId="0" borderId="16" xfId="0" applyNumberFormat="1" applyFont="1" applyFill="1" applyBorder="1" applyAlignment="1">
      <alignment horizontal="right" vertical="center" wrapText="1"/>
    </xf>
    <xf numFmtId="172" fontId="5" fillId="0" borderId="16" xfId="0" applyNumberFormat="1" applyFont="1" applyBorder="1" applyAlignment="1">
      <alignment horizontal="right" vertical="center"/>
    </xf>
    <xf numFmtId="172" fontId="6" fillId="0" borderId="32" xfId="0" applyNumberFormat="1" applyFont="1" applyBorder="1" applyAlignment="1">
      <alignment horizontal="right" vertical="center"/>
    </xf>
    <xf numFmtId="3"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172" fontId="5" fillId="0" borderId="15" xfId="0" applyNumberFormat="1" applyFont="1" applyBorder="1" applyAlignment="1">
      <alignment horizontal="right" vertical="center"/>
    </xf>
    <xf numFmtId="172" fontId="6" fillId="0" borderId="33" xfId="0" applyNumberFormat="1" applyFont="1" applyBorder="1" applyAlignment="1">
      <alignment horizontal="right" vertical="center"/>
    </xf>
    <xf numFmtId="3" fontId="6" fillId="0" borderId="31"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172" fontId="6" fillId="0" borderId="31" xfId="0" applyNumberFormat="1" applyFont="1" applyFill="1" applyBorder="1" applyAlignment="1">
      <alignment horizontal="right" vertical="center" wrapText="1"/>
    </xf>
    <xf numFmtId="172" fontId="5" fillId="0" borderId="31" xfId="0" applyNumberFormat="1" applyFont="1" applyBorder="1" applyAlignment="1">
      <alignment horizontal="right" vertical="center"/>
    </xf>
    <xf numFmtId="172" fontId="5" fillId="0" borderId="11" xfId="0" applyNumberFormat="1" applyFont="1" applyFill="1" applyBorder="1" applyAlignment="1">
      <alignment horizontal="right" vertical="center"/>
    </xf>
    <xf numFmtId="172" fontId="6" fillId="0" borderId="14" xfId="0" applyNumberFormat="1" applyFont="1" applyFill="1" applyBorder="1" applyAlignment="1">
      <alignment horizontal="right" vertical="center"/>
    </xf>
    <xf numFmtId="172" fontId="5" fillId="0" borderId="18" xfId="0" applyNumberFormat="1" applyFont="1" applyFill="1" applyBorder="1" applyAlignment="1" applyProtection="1">
      <alignment horizontal="right" vertical="center" wrapText="1"/>
      <protection/>
    </xf>
    <xf numFmtId="172" fontId="5" fillId="0" borderId="11" xfId="0" applyNumberFormat="1" applyFont="1" applyFill="1" applyBorder="1" applyAlignment="1" applyProtection="1">
      <alignment horizontal="right" vertical="center" wrapText="1"/>
      <protection/>
    </xf>
    <xf numFmtId="49" fontId="5" fillId="0" borderId="3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172" fontId="5" fillId="0" borderId="16" xfId="0" applyNumberFormat="1" applyFont="1" applyFill="1" applyBorder="1" applyAlignment="1">
      <alignment horizontal="right" vertical="center" wrapText="1"/>
    </xf>
    <xf numFmtId="172" fontId="5" fillId="0" borderId="11" xfId="0" applyNumberFormat="1" applyFont="1" applyFill="1" applyBorder="1" applyAlignment="1">
      <alignment horizontal="right" vertical="center" wrapText="1"/>
    </xf>
    <xf numFmtId="0" fontId="6" fillId="0" borderId="35" xfId="0" applyFont="1" applyFill="1" applyBorder="1" applyAlignment="1">
      <alignment horizontal="center" vertical="center" wrapText="1"/>
    </xf>
    <xf numFmtId="172" fontId="6" fillId="0" borderId="36" xfId="0" applyNumberFormat="1" applyFont="1" applyFill="1" applyBorder="1" applyAlignment="1">
      <alignment horizontal="right" vertical="center" wrapText="1"/>
    </xf>
    <xf numFmtId="0" fontId="4" fillId="32" borderId="18" xfId="0" applyNumberFormat="1" applyFont="1" applyFill="1" applyBorder="1" applyAlignment="1">
      <alignment horizontal="left" vertical="center" wrapText="1"/>
    </xf>
    <xf numFmtId="0" fontId="6" fillId="0" borderId="0" xfId="0" applyFont="1" applyBorder="1" applyAlignment="1">
      <alignment/>
    </xf>
    <xf numFmtId="49" fontId="6" fillId="32" borderId="37" xfId="0" applyNumberFormat="1" applyFont="1" applyFill="1" applyBorder="1" applyAlignment="1">
      <alignment horizontal="center" vertical="top" wrapText="1"/>
    </xf>
    <xf numFmtId="0" fontId="8" fillId="32" borderId="18" xfId="0" applyFont="1" applyFill="1" applyBorder="1" applyAlignment="1">
      <alignment horizontal="left" vertical="center"/>
    </xf>
    <xf numFmtId="0" fontId="3" fillId="32" borderId="18" xfId="0" applyNumberFormat="1" applyFont="1" applyFill="1" applyBorder="1" applyAlignment="1">
      <alignment horizontal="left" vertical="top" wrapText="1"/>
    </xf>
    <xf numFmtId="0" fontId="6" fillId="0" borderId="26" xfId="0" applyFont="1" applyBorder="1" applyAlignment="1">
      <alignment horizontal="center" vertical="top"/>
    </xf>
    <xf numFmtId="0" fontId="6" fillId="0" borderId="38" xfId="0" applyFont="1" applyBorder="1" applyAlignment="1">
      <alignment horizontal="left" vertical="center"/>
    </xf>
    <xf numFmtId="0" fontId="6" fillId="0" borderId="38" xfId="0" applyFont="1" applyBorder="1" applyAlignment="1">
      <alignment/>
    </xf>
    <xf numFmtId="0" fontId="2" fillId="0" borderId="38" xfId="0" applyFont="1" applyBorder="1" applyAlignment="1">
      <alignment horizontal="center" vertical="center" wrapText="1"/>
    </xf>
    <xf numFmtId="0" fontId="6" fillId="0" borderId="26" xfId="0" applyFont="1" applyFill="1" applyBorder="1" applyAlignment="1">
      <alignment vertical="center"/>
    </xf>
    <xf numFmtId="0" fontId="2" fillId="0" borderId="38" xfId="0" applyFont="1" applyBorder="1" applyAlignment="1">
      <alignment horizontal="right" vertical="center" wrapText="1"/>
    </xf>
    <xf numFmtId="0" fontId="2" fillId="0" borderId="13"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7" fillId="0" borderId="0" xfId="0" applyFont="1" applyAlignment="1" applyProtection="1">
      <alignment horizontal="center" vertical="top"/>
      <protection locked="0"/>
    </xf>
    <xf numFmtId="0" fontId="6" fillId="33" borderId="10" xfId="0" applyFont="1" applyFill="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7" fillId="0" borderId="0" xfId="0" applyFont="1" applyAlignment="1" applyProtection="1">
      <alignment/>
      <protection locked="0"/>
    </xf>
    <xf numFmtId="0" fontId="6" fillId="0" borderId="0" xfId="0" applyFont="1" applyFill="1" applyAlignment="1" applyProtection="1">
      <alignmen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0" fillId="0" borderId="0" xfId="0" applyAlignment="1" applyProtection="1">
      <alignment/>
      <protection locked="0"/>
    </xf>
    <xf numFmtId="0" fontId="2" fillId="0" borderId="10" xfId="0" applyFont="1" applyBorder="1" applyAlignment="1" applyProtection="1">
      <alignment horizontal="center" vertical="center" wrapText="1"/>
      <protection locked="0"/>
    </xf>
    <xf numFmtId="0" fontId="4" fillId="32" borderId="18" xfId="0" applyNumberFormat="1" applyFont="1" applyFill="1" applyBorder="1" applyAlignment="1" applyProtection="1">
      <alignment horizontal="right" vertical="center" wrapText="1"/>
      <protection locked="0"/>
    </xf>
    <xf numFmtId="0" fontId="6" fillId="0" borderId="0" xfId="0" applyFont="1" applyAlignment="1" applyProtection="1">
      <alignment/>
      <protection locked="0"/>
    </xf>
    <xf numFmtId="49" fontId="5" fillId="0" borderId="27" xfId="0" applyNumberFormat="1" applyFont="1" applyFill="1" applyBorder="1" applyAlignment="1" applyProtection="1">
      <alignment horizontal="center" vertical="center" wrapText="1"/>
      <protection locked="0"/>
    </xf>
    <xf numFmtId="49" fontId="5" fillId="0" borderId="16" xfId="0" applyNumberFormat="1" applyFont="1" applyFill="1" applyBorder="1" applyAlignment="1" applyProtection="1">
      <alignment horizontal="left" vertical="center"/>
      <protection locked="0"/>
    </xf>
    <xf numFmtId="0" fontId="2" fillId="0" borderId="25" xfId="0" applyNumberFormat="1" applyFont="1" applyFill="1" applyBorder="1" applyAlignment="1" applyProtection="1">
      <alignment horizontal="left" vertical="center" wrapText="1"/>
      <protection locked="0"/>
    </xf>
    <xf numFmtId="172" fontId="5" fillId="33" borderId="10" xfId="0" applyNumberFormat="1" applyFont="1" applyFill="1" applyBorder="1" applyAlignment="1" applyProtection="1">
      <alignment horizontal="right" vertical="center" wrapText="1"/>
      <protection locked="0"/>
    </xf>
    <xf numFmtId="3" fontId="5" fillId="0" borderId="12"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172" fontId="5" fillId="0" borderId="12" xfId="0" applyNumberFormat="1" applyFont="1" applyFill="1" applyBorder="1" applyAlignment="1" applyProtection="1">
      <alignment horizontal="right" vertical="center" wrapText="1"/>
      <protection locked="0"/>
    </xf>
    <xf numFmtId="172" fontId="5" fillId="0" borderId="11" xfId="0" applyNumberFormat="1" applyFont="1" applyBorder="1" applyAlignment="1" applyProtection="1">
      <alignment horizontal="right" vertical="center"/>
      <protection locked="0"/>
    </xf>
    <xf numFmtId="172" fontId="6" fillId="0" borderId="14" xfId="0" applyNumberFormat="1" applyFont="1" applyBorder="1" applyAlignment="1" applyProtection="1">
      <alignment horizontal="right" vertical="center"/>
      <protection locked="0"/>
    </xf>
    <xf numFmtId="49" fontId="5" fillId="0" borderId="28"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left" vertical="center"/>
      <protection locked="0"/>
    </xf>
    <xf numFmtId="3" fontId="5" fillId="0" borderId="11" xfId="0" applyNumberFormat="1" applyFont="1" applyFill="1" applyBorder="1" applyAlignment="1" applyProtection="1">
      <alignment horizontal="center" vertical="center" wrapText="1"/>
      <protection locked="0"/>
    </xf>
    <xf numFmtId="172" fontId="5" fillId="0" borderId="31" xfId="0" applyNumberFormat="1" applyFont="1" applyFill="1" applyBorder="1" applyAlignment="1" applyProtection="1">
      <alignment horizontal="right" vertical="center" wrapText="1"/>
      <protection locked="0"/>
    </xf>
    <xf numFmtId="49" fontId="5" fillId="0" borderId="15" xfId="0" applyNumberFormat="1" applyFont="1" applyFill="1" applyBorder="1" applyAlignment="1" applyProtection="1">
      <alignment horizontal="left" vertical="center"/>
      <protection locked="0"/>
    </xf>
    <xf numFmtId="3" fontId="5" fillId="0" borderId="16" xfId="0" applyNumberFormat="1"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172" fontId="5" fillId="0" borderId="15" xfId="0" applyNumberFormat="1" applyFont="1" applyFill="1" applyBorder="1" applyAlignment="1" applyProtection="1">
      <alignment horizontal="right" vertical="center" wrapText="1"/>
      <protection locked="0"/>
    </xf>
    <xf numFmtId="172" fontId="5" fillId="0" borderId="36" xfId="0" applyNumberFormat="1" applyFont="1" applyFill="1" applyBorder="1" applyAlignment="1" applyProtection="1">
      <alignment horizontal="right" vertical="center" wrapText="1"/>
      <protection locked="0"/>
    </xf>
    <xf numFmtId="172" fontId="5" fillId="0" borderId="16" xfId="0" applyNumberFormat="1" applyFont="1" applyBorder="1" applyAlignment="1" applyProtection="1">
      <alignment horizontal="right" vertical="center"/>
      <protection locked="0"/>
    </xf>
    <xf numFmtId="172" fontId="6" fillId="0" borderId="32" xfId="0" applyNumberFormat="1" applyFont="1" applyBorder="1" applyAlignment="1" applyProtection="1">
      <alignment horizontal="right" vertical="center"/>
      <protection locked="0"/>
    </xf>
    <xf numFmtId="49" fontId="6" fillId="0" borderId="27"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left" vertical="center"/>
      <protection locked="0"/>
    </xf>
    <xf numFmtId="0" fontId="7" fillId="0" borderId="25" xfId="0" applyNumberFormat="1" applyFont="1" applyFill="1" applyBorder="1" applyAlignment="1" applyProtection="1">
      <alignment horizontal="left" vertical="center" wrapText="1"/>
      <protection locked="0"/>
    </xf>
    <xf numFmtId="3" fontId="6" fillId="0" borderId="12" xfId="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172" fontId="6" fillId="0" borderId="12" xfId="0" applyNumberFormat="1" applyFont="1" applyFill="1" applyBorder="1" applyAlignment="1" applyProtection="1">
      <alignment horizontal="right" vertical="center" wrapText="1"/>
      <protection locked="0"/>
    </xf>
    <xf numFmtId="49" fontId="6" fillId="0" borderId="28"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left" vertical="center"/>
      <protection locked="0"/>
    </xf>
    <xf numFmtId="3" fontId="6" fillId="0" borderId="16" xfId="0" applyNumberFormat="1"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172" fontId="6" fillId="0" borderId="15" xfId="0" applyNumberFormat="1" applyFont="1" applyFill="1" applyBorder="1" applyAlignment="1" applyProtection="1">
      <alignment horizontal="right" vertical="center" wrapText="1"/>
      <protection locked="0"/>
    </xf>
    <xf numFmtId="172" fontId="6" fillId="0" borderId="36" xfId="0" applyNumberFormat="1" applyFont="1" applyFill="1" applyBorder="1" applyAlignment="1" applyProtection="1">
      <alignment horizontal="right" vertical="center" wrapText="1"/>
      <protection locked="0"/>
    </xf>
    <xf numFmtId="49" fontId="6" fillId="0" borderId="31" xfId="0" applyNumberFormat="1" applyFont="1" applyFill="1" applyBorder="1" applyAlignment="1" applyProtection="1">
      <alignment horizontal="left" vertical="center"/>
      <protection locked="0"/>
    </xf>
    <xf numFmtId="49" fontId="6" fillId="0" borderId="34" xfId="0" applyNumberFormat="1" applyFont="1" applyFill="1" applyBorder="1" applyAlignment="1" applyProtection="1">
      <alignment horizontal="center" vertical="center" wrapText="1"/>
      <protection locked="0"/>
    </xf>
    <xf numFmtId="3" fontId="6" fillId="0" borderId="40" xfId="0" applyNumberFormat="1"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172" fontId="6" fillId="0" borderId="40" xfId="0" applyNumberFormat="1" applyFont="1" applyFill="1" applyBorder="1" applyAlignment="1" applyProtection="1">
      <alignment horizontal="right" vertical="center" wrapText="1"/>
      <protection locked="0"/>
    </xf>
    <xf numFmtId="172" fontId="6" fillId="0" borderId="30" xfId="0" applyNumberFormat="1" applyFont="1" applyBorder="1" applyAlignment="1" applyProtection="1">
      <alignment horizontal="right" vertical="center"/>
      <protection locked="0"/>
    </xf>
    <xf numFmtId="3" fontId="6" fillId="0" borderId="11" xfId="0" applyNumberFormat="1" applyFont="1" applyFill="1" applyBorder="1" applyAlignment="1" applyProtection="1">
      <alignment horizontal="center" vertical="center" wrapText="1"/>
      <protection locked="0"/>
    </xf>
    <xf numFmtId="3" fontId="6" fillId="0" borderId="12" xfId="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49" fontId="6" fillId="0" borderId="28"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172" fontId="6" fillId="0" borderId="15" xfId="0" applyNumberFormat="1" applyFont="1" applyFill="1" applyBorder="1" applyAlignment="1" applyProtection="1">
      <alignment horizontal="right" vertical="center" wrapText="1"/>
      <protection locked="0"/>
    </xf>
    <xf numFmtId="172" fontId="6" fillId="0" borderId="36" xfId="0" applyNumberFormat="1" applyFont="1" applyFill="1" applyBorder="1" applyAlignment="1" applyProtection="1">
      <alignment horizontal="right" vertical="center" wrapText="1"/>
      <protection locked="0"/>
    </xf>
    <xf numFmtId="172" fontId="5" fillId="0" borderId="16" xfId="0" applyNumberFormat="1" applyFont="1" applyFill="1" applyBorder="1" applyAlignment="1" applyProtection="1">
      <alignment horizontal="right" vertical="center"/>
      <protection locked="0"/>
    </xf>
    <xf numFmtId="172" fontId="6" fillId="0" borderId="32" xfId="0" applyNumberFormat="1" applyFont="1" applyFill="1" applyBorder="1" applyAlignment="1" applyProtection="1">
      <alignment horizontal="right" vertical="center"/>
      <protection locked="0"/>
    </xf>
    <xf numFmtId="172" fontId="5" fillId="0" borderId="11" xfId="0" applyNumberFormat="1" applyFont="1" applyFill="1" applyBorder="1" applyAlignment="1" applyProtection="1">
      <alignment horizontal="right" vertical="center"/>
      <protection locked="0"/>
    </xf>
    <xf numFmtId="172" fontId="6" fillId="0" borderId="14" xfId="0" applyNumberFormat="1" applyFont="1" applyFill="1" applyBorder="1" applyAlignment="1" applyProtection="1">
      <alignment horizontal="right" vertical="center"/>
      <protection locked="0"/>
    </xf>
    <xf numFmtId="3" fontId="6" fillId="0" borderId="40" xfId="0" applyNumberFormat="1"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3" fontId="6" fillId="0" borderId="11" xfId="0" applyNumberFormat="1" applyFont="1" applyFill="1" applyBorder="1" applyAlignment="1" applyProtection="1">
      <alignment horizontal="center" vertical="center" wrapText="1"/>
      <protection locked="0"/>
    </xf>
    <xf numFmtId="172" fontId="6" fillId="0" borderId="12" xfId="0" applyNumberFormat="1" applyFont="1" applyFill="1" applyBorder="1" applyAlignment="1" applyProtection="1">
      <alignment horizontal="right" vertical="center" wrapText="1"/>
      <protection locked="0"/>
    </xf>
    <xf numFmtId="0" fontId="6" fillId="0" borderId="26" xfId="0" applyFont="1" applyBorder="1" applyAlignment="1" applyProtection="1">
      <alignment horizontal="center" vertical="top"/>
      <protection locked="0"/>
    </xf>
    <xf numFmtId="0" fontId="6" fillId="0" borderId="38" xfId="0" applyFont="1" applyBorder="1" applyAlignment="1" applyProtection="1">
      <alignment horizontal="left" vertical="center"/>
      <protection locked="0"/>
    </xf>
    <xf numFmtId="0" fontId="6" fillId="0" borderId="38" xfId="0" applyFont="1" applyBorder="1" applyAlignment="1" applyProtection="1">
      <alignment/>
      <protection locked="0"/>
    </xf>
    <xf numFmtId="0" fontId="6" fillId="0" borderId="26" xfId="0" applyFont="1" applyFill="1" applyBorder="1" applyAlignment="1" applyProtection="1">
      <alignment vertical="center"/>
      <protection locked="0"/>
    </xf>
    <xf numFmtId="172" fontId="7" fillId="32" borderId="10" xfId="0" applyNumberFormat="1" applyFont="1" applyFill="1" applyBorder="1" applyAlignment="1" applyProtection="1">
      <alignment horizontal="right" vertical="center"/>
      <protection locked="0"/>
    </xf>
    <xf numFmtId="0" fontId="2" fillId="0" borderId="38" xfId="0" applyFont="1" applyBorder="1" applyAlignment="1" applyProtection="1">
      <alignment horizontal="right" vertical="center" wrapText="1"/>
      <protection locked="0"/>
    </xf>
    <xf numFmtId="0" fontId="14" fillId="0" borderId="0" xfId="0" applyFont="1" applyAlignment="1" applyProtection="1">
      <alignment/>
      <protection locked="0"/>
    </xf>
    <xf numFmtId="0" fontId="15" fillId="0" borderId="0" xfId="0" applyFont="1" applyAlignment="1" applyProtection="1">
      <alignment/>
      <protection locked="0"/>
    </xf>
    <xf numFmtId="0" fontId="6" fillId="0" borderId="0" xfId="0" applyFont="1" applyBorder="1" applyAlignment="1" applyProtection="1">
      <alignment horizontal="center" vertical="top"/>
      <protection locked="0"/>
    </xf>
    <xf numFmtId="0" fontId="6" fillId="0" borderId="0" xfId="0" applyFont="1" applyBorder="1" applyAlignment="1" applyProtection="1">
      <alignment horizontal="left" vertical="center"/>
      <protection locked="0"/>
    </xf>
    <xf numFmtId="0" fontId="5" fillId="0" borderId="0" xfId="0" applyFont="1" applyFill="1" applyAlignment="1" applyProtection="1">
      <alignment/>
      <protection locked="0"/>
    </xf>
    <xf numFmtId="0" fontId="6" fillId="0" borderId="0" xfId="0" applyFont="1" applyBorder="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Border="1" applyAlignment="1" applyProtection="1">
      <alignment/>
      <protection locked="0"/>
    </xf>
    <xf numFmtId="0" fontId="0" fillId="0" borderId="0" xfId="0" applyAlignment="1" applyProtection="1">
      <alignment horizontal="center" vertical="top"/>
      <protection locked="0"/>
    </xf>
    <xf numFmtId="0" fontId="0" fillId="0" borderId="0" xfId="0" applyFill="1" applyAlignment="1" applyProtection="1">
      <alignment vertical="center"/>
      <protection locked="0"/>
    </xf>
    <xf numFmtId="0" fontId="2" fillId="0" borderId="10" xfId="0" applyFont="1" applyBorder="1" applyAlignment="1" applyProtection="1">
      <alignment horizontal="center" vertical="top" wrapText="1"/>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0" xfId="0" applyFont="1" applyBorder="1" applyAlignment="1" applyProtection="1">
      <alignment horizontal="center" vertical="center" wrapText="1"/>
      <protection/>
    </xf>
    <xf numFmtId="49" fontId="6" fillId="32" borderId="37" xfId="0" applyNumberFormat="1" applyFont="1" applyFill="1" applyBorder="1" applyAlignment="1" applyProtection="1">
      <alignment horizontal="center" vertical="top" wrapText="1"/>
      <protection/>
    </xf>
    <xf numFmtId="0" fontId="8" fillId="32" borderId="18" xfId="0" applyFont="1" applyFill="1" applyBorder="1" applyAlignment="1" applyProtection="1">
      <alignment horizontal="left" vertical="center"/>
      <protection/>
    </xf>
    <xf numFmtId="0" fontId="3" fillId="32" borderId="17" xfId="0" applyNumberFormat="1" applyFont="1" applyFill="1" applyBorder="1" applyAlignment="1" applyProtection="1">
      <alignment horizontal="left" vertical="center" wrapText="1"/>
      <protection/>
    </xf>
    <xf numFmtId="0" fontId="3" fillId="32" borderId="18" xfId="0" applyNumberFormat="1" applyFont="1" applyFill="1" applyBorder="1" applyAlignment="1" applyProtection="1">
      <alignment horizontal="left" vertical="top" wrapText="1"/>
      <protection/>
    </xf>
    <xf numFmtId="0" fontId="4" fillId="32" borderId="18" xfId="0" applyNumberFormat="1" applyFont="1" applyFill="1" applyBorder="1" applyAlignment="1" applyProtection="1">
      <alignment horizontal="left" vertical="center" wrapText="1"/>
      <protection/>
    </xf>
    <xf numFmtId="0" fontId="4" fillId="32" borderId="18" xfId="0" applyNumberFormat="1" applyFont="1" applyFill="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4" fillId="32" borderId="18" xfId="0" applyNumberFormat="1" applyFont="1" applyFill="1" applyBorder="1" applyAlignment="1" applyProtection="1">
      <alignment horizontal="right" vertical="center" wrapText="1"/>
      <protection/>
    </xf>
    <xf numFmtId="0" fontId="5" fillId="32" borderId="18" xfId="0" applyFont="1" applyFill="1" applyBorder="1" applyAlignment="1" applyProtection="1">
      <alignment horizontal="right" vertical="center"/>
      <protection/>
    </xf>
    <xf numFmtId="0" fontId="6" fillId="32" borderId="19" xfId="0" applyFont="1" applyFill="1" applyBorder="1" applyAlignment="1" applyProtection="1">
      <alignment horizontal="right" vertical="center"/>
      <protection/>
    </xf>
    <xf numFmtId="49" fontId="5" fillId="0" borderId="27"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left" vertical="center"/>
      <protection/>
    </xf>
    <xf numFmtId="0" fontId="2" fillId="0" borderId="25" xfId="0" applyNumberFormat="1" applyFont="1" applyFill="1" applyBorder="1" applyAlignment="1" applyProtection="1">
      <alignment horizontal="left" vertical="center" wrapText="1"/>
      <protection/>
    </xf>
    <xf numFmtId="3" fontId="5" fillId="0" borderId="12" xfId="0" applyNumberFormat="1"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172" fontId="5" fillId="0" borderId="12" xfId="0" applyNumberFormat="1" applyFont="1" applyFill="1" applyBorder="1" applyAlignment="1" applyProtection="1">
      <alignment horizontal="right" vertical="center" wrapText="1"/>
      <protection/>
    </xf>
    <xf numFmtId="172" fontId="5" fillId="0" borderId="11" xfId="0" applyNumberFormat="1" applyFont="1" applyBorder="1" applyAlignment="1" applyProtection="1">
      <alignment horizontal="right" vertical="center"/>
      <protection/>
    </xf>
    <xf numFmtId="172" fontId="6" fillId="0" borderId="14" xfId="0" applyNumberFormat="1" applyFont="1" applyBorder="1" applyAlignment="1" applyProtection="1">
      <alignment horizontal="right" vertical="center"/>
      <protection/>
    </xf>
    <xf numFmtId="3" fontId="5" fillId="0" borderId="11" xfId="0" applyNumberFormat="1" applyFont="1" applyFill="1" applyBorder="1" applyAlignment="1" applyProtection="1">
      <alignment horizontal="center" vertical="center" wrapText="1"/>
      <protection/>
    </xf>
    <xf numFmtId="172" fontId="5" fillId="0" borderId="31" xfId="0" applyNumberFormat="1" applyFont="1" applyFill="1" applyBorder="1" applyAlignment="1" applyProtection="1">
      <alignment horizontal="right" vertical="center" wrapText="1"/>
      <protection/>
    </xf>
    <xf numFmtId="49" fontId="5" fillId="0" borderId="28" xfId="0" applyNumberFormat="1" applyFont="1" applyFill="1" applyBorder="1" applyAlignment="1" applyProtection="1">
      <alignment horizontal="center" vertical="center" wrapText="1"/>
      <protection/>
    </xf>
    <xf numFmtId="49" fontId="5" fillId="0" borderId="31" xfId="0" applyNumberFormat="1" applyFont="1" applyFill="1" applyBorder="1" applyAlignment="1" applyProtection="1">
      <alignment horizontal="left" vertical="center"/>
      <protection/>
    </xf>
    <xf numFmtId="0" fontId="6" fillId="0" borderId="38" xfId="0" applyFont="1" applyFill="1" applyBorder="1" applyAlignment="1" applyProtection="1">
      <alignment horizontal="left" vertical="center"/>
      <protection locked="0"/>
    </xf>
    <xf numFmtId="0" fontId="0" fillId="0" borderId="0" xfId="0" applyFill="1" applyAlignment="1" applyProtection="1">
      <alignment/>
      <protection locked="0"/>
    </xf>
    <xf numFmtId="0" fontId="6" fillId="0" borderId="0" xfId="0"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2" fillId="0" borderId="25" xfId="0" applyNumberFormat="1" applyFont="1" applyFill="1" applyBorder="1" applyAlignment="1">
      <alignment horizontal="left" vertical="center" wrapText="1"/>
    </xf>
    <xf numFmtId="0" fontId="6" fillId="0" borderId="38" xfId="0" applyFont="1" applyFill="1" applyBorder="1" applyAlignment="1">
      <alignment horizontal="left" vertical="center"/>
    </xf>
    <xf numFmtId="0" fontId="5" fillId="0" borderId="26" xfId="0" applyFont="1" applyBorder="1" applyAlignment="1">
      <alignment horizontal="center" vertical="top"/>
    </xf>
    <xf numFmtId="172" fontId="13" fillId="33" borderId="10" xfId="0" applyNumberFormat="1" applyFont="1" applyFill="1" applyBorder="1" applyAlignment="1" applyProtection="1">
      <alignment horizontal="right" vertical="center" wrapText="1"/>
      <protection locked="0"/>
    </xf>
    <xf numFmtId="172" fontId="6" fillId="0" borderId="12" xfId="0" applyNumberFormat="1" applyFont="1" applyFill="1" applyBorder="1" applyAlignment="1">
      <alignment horizontal="right" vertical="center" wrapText="1"/>
    </xf>
    <xf numFmtId="172" fontId="6" fillId="0" borderId="14" xfId="0" applyNumberFormat="1" applyFont="1" applyBorder="1" applyAlignment="1">
      <alignment horizontal="right" vertical="center"/>
    </xf>
    <xf numFmtId="172" fontId="6" fillId="0" borderId="15" xfId="0" applyNumberFormat="1" applyFont="1" applyFill="1" applyBorder="1" applyAlignment="1">
      <alignment horizontal="right" vertical="center" wrapText="1"/>
    </xf>
    <xf numFmtId="49" fontId="6" fillId="0" borderId="11" xfId="0" applyNumberFormat="1" applyFont="1" applyFill="1" applyBorder="1" applyAlignment="1">
      <alignment horizontal="left" vertical="center"/>
    </xf>
    <xf numFmtId="49" fontId="6" fillId="0" borderId="42" xfId="0" applyNumberFormat="1" applyFont="1" applyFill="1" applyBorder="1" applyAlignment="1">
      <alignment horizontal="center" vertical="center" wrapText="1"/>
    </xf>
    <xf numFmtId="0" fontId="7" fillId="0" borderId="38" xfId="0" applyFont="1" applyBorder="1" applyAlignment="1" applyProtection="1">
      <alignment horizontal="center" vertical="center"/>
      <protection locked="0"/>
    </xf>
    <xf numFmtId="0" fontId="0" fillId="0" borderId="43" xfId="0" applyBorder="1" applyAlignment="1" applyProtection="1">
      <alignment vertical="center"/>
      <protection locked="0"/>
    </xf>
    <xf numFmtId="0" fontId="5" fillId="0" borderId="41" xfId="0" applyNumberFormat="1" applyFont="1" applyFill="1" applyBorder="1" applyAlignment="1" applyProtection="1">
      <alignment horizontal="left" vertical="top" wrapText="1"/>
      <protection locked="0"/>
    </xf>
    <xf numFmtId="0" fontId="5" fillId="0" borderId="40" xfId="0" applyNumberFormat="1" applyFont="1" applyFill="1" applyBorder="1" applyAlignment="1" applyProtection="1">
      <alignment horizontal="left" vertical="top" wrapText="1"/>
      <protection locked="0"/>
    </xf>
    <xf numFmtId="0" fontId="5" fillId="0" borderId="35" xfId="0" applyNumberFormat="1" applyFont="1" applyFill="1" applyBorder="1" applyAlignment="1">
      <alignment horizontal="left" vertical="top" wrapText="1"/>
    </xf>
    <xf numFmtId="0" fontId="5" fillId="0" borderId="36" xfId="0" applyNumberFormat="1" applyFont="1" applyFill="1" applyBorder="1" applyAlignment="1">
      <alignment horizontal="left" vertical="top" wrapText="1"/>
    </xf>
    <xf numFmtId="0" fontId="6" fillId="0" borderId="41" xfId="0" applyNumberFormat="1" applyFont="1" applyFill="1" applyBorder="1" applyAlignment="1" applyProtection="1">
      <alignment horizontal="left" vertical="top" wrapText="1"/>
      <protection locked="0"/>
    </xf>
    <xf numFmtId="0" fontId="6" fillId="0" borderId="40" xfId="0" applyNumberFormat="1" applyFont="1" applyFill="1" applyBorder="1" applyAlignment="1" applyProtection="1">
      <alignment horizontal="left" vertical="top" wrapText="1"/>
      <protection locked="0"/>
    </xf>
    <xf numFmtId="0" fontId="7" fillId="0" borderId="0" xfId="0" applyNumberFormat="1" applyFont="1" applyFill="1" applyBorder="1" applyAlignment="1" applyProtection="1">
      <alignment horizontal="left" vertical="top" wrapText="1"/>
      <protection locked="0"/>
    </xf>
    <xf numFmtId="0" fontId="9" fillId="0" borderId="0" xfId="0" applyFont="1" applyAlignment="1" applyProtection="1">
      <alignment horizontal="center"/>
      <protection locked="0"/>
    </xf>
    <xf numFmtId="0" fontId="5" fillId="0" borderId="41" xfId="0" applyNumberFormat="1" applyFont="1" applyFill="1" applyBorder="1" applyAlignment="1" applyProtection="1">
      <alignment horizontal="left" vertical="top" wrapText="1"/>
      <protection/>
    </xf>
    <xf numFmtId="0" fontId="5" fillId="0" borderId="40" xfId="0" applyNumberFormat="1" applyFont="1" applyFill="1" applyBorder="1" applyAlignment="1" applyProtection="1">
      <alignment horizontal="left" vertical="top" wrapText="1"/>
      <protection/>
    </xf>
    <xf numFmtId="0" fontId="6" fillId="0" borderId="40" xfId="0" applyNumberFormat="1" applyFont="1" applyFill="1" applyBorder="1" applyAlignment="1" applyProtection="1">
      <alignment horizontal="left" vertical="top" wrapText="1"/>
      <protection locked="0"/>
    </xf>
    <xf numFmtId="0" fontId="5" fillId="0" borderId="44" xfId="0" applyNumberFormat="1" applyFont="1" applyFill="1" applyBorder="1" applyAlignment="1" applyProtection="1">
      <alignment horizontal="left" vertical="top" wrapText="1"/>
      <protection locked="0"/>
    </xf>
    <xf numFmtId="0" fontId="5" fillId="0" borderId="45" xfId="0" applyNumberFormat="1" applyFont="1" applyFill="1" applyBorder="1" applyAlignment="1" applyProtection="1">
      <alignment horizontal="left" vertical="top" wrapText="1"/>
      <protection locked="0"/>
    </xf>
    <xf numFmtId="0" fontId="5" fillId="0" borderId="41" xfId="0" applyNumberFormat="1" applyFont="1" applyFill="1" applyBorder="1" applyAlignment="1" applyProtection="1">
      <alignment horizontal="left" vertical="top" wrapText="1"/>
      <protection locked="0"/>
    </xf>
    <xf numFmtId="0" fontId="5" fillId="0" borderId="40" xfId="0" applyNumberFormat="1" applyFont="1" applyFill="1" applyBorder="1" applyAlignment="1" applyProtection="1">
      <alignment horizontal="left" vertical="top" wrapText="1"/>
      <protection locked="0"/>
    </xf>
    <xf numFmtId="0" fontId="7" fillId="0" borderId="0" xfId="0"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xf>
    <xf numFmtId="0" fontId="10" fillId="0" borderId="46" xfId="0" applyFont="1" applyBorder="1" applyAlignment="1">
      <alignment/>
    </xf>
    <xf numFmtId="0" fontId="5" fillId="0" borderId="25" xfId="0" applyNumberFormat="1" applyFont="1" applyFill="1" applyBorder="1" applyAlignment="1">
      <alignment horizontal="left" vertical="top" wrapText="1"/>
    </xf>
    <xf numFmtId="0" fontId="5" fillId="0" borderId="45" xfId="0" applyNumberFormat="1" applyFont="1" applyFill="1" applyBorder="1" applyAlignment="1">
      <alignment horizontal="left" vertical="top" wrapText="1"/>
    </xf>
    <xf numFmtId="0" fontId="5" fillId="0" borderId="44" xfId="48" applyNumberFormat="1" applyFont="1" applyFill="1" applyBorder="1" applyAlignment="1" applyProtection="1">
      <alignment horizontal="left" vertical="justify" wrapText="1"/>
      <protection locked="0"/>
    </xf>
    <xf numFmtId="0" fontId="15" fillId="0" borderId="45" xfId="0" applyFont="1" applyBorder="1" applyAlignment="1">
      <alignment horizontal="left" vertical="justify"/>
    </xf>
    <xf numFmtId="0" fontId="5" fillId="0" borderId="25" xfId="49" applyNumberFormat="1" applyFont="1" applyFill="1" applyBorder="1" applyAlignment="1">
      <alignment horizontal="left" vertical="top" wrapText="1"/>
      <protection/>
    </xf>
    <xf numFmtId="0" fontId="5" fillId="0" borderId="45" xfId="49" applyNumberFormat="1" applyFont="1" applyFill="1" applyBorder="1" applyAlignment="1">
      <alignment horizontal="left" vertical="top" wrapText="1"/>
      <protection/>
    </xf>
    <xf numFmtId="0" fontId="5" fillId="0" borderId="47" xfId="0" applyNumberFormat="1" applyFont="1" applyFill="1" applyBorder="1" applyAlignment="1">
      <alignment horizontal="left" vertical="top" wrapText="1"/>
    </xf>
    <xf numFmtId="0" fontId="5" fillId="0" borderId="48" xfId="0" applyNumberFormat="1" applyFont="1" applyFill="1" applyBorder="1" applyAlignment="1">
      <alignment horizontal="left" vertical="top" wrapText="1"/>
    </xf>
    <xf numFmtId="0" fontId="7" fillId="0" borderId="38" xfId="0" applyFont="1" applyBorder="1" applyAlignment="1">
      <alignment horizontal="center" vertical="center"/>
    </xf>
    <xf numFmtId="0" fontId="0" fillId="0" borderId="43" xfId="0" applyBorder="1" applyAlignment="1">
      <alignment vertical="center"/>
    </xf>
    <xf numFmtId="0" fontId="5" fillId="0" borderId="13" xfId="0" applyNumberFormat="1" applyFont="1" applyFill="1" applyBorder="1" applyAlignment="1">
      <alignment horizontal="left" vertical="top" wrapText="1"/>
    </xf>
    <xf numFmtId="0" fontId="5" fillId="0" borderId="12" xfId="0" applyNumberFormat="1" applyFont="1" applyFill="1" applyBorder="1" applyAlignment="1">
      <alignment horizontal="left" vertical="top" wrapText="1"/>
    </xf>
    <xf numFmtId="0" fontId="5" fillId="0" borderId="49" xfId="0" applyNumberFormat="1" applyFont="1" applyFill="1" applyBorder="1" applyAlignment="1">
      <alignment horizontal="left" vertical="top" wrapText="1"/>
    </xf>
    <xf numFmtId="0" fontId="9" fillId="0" borderId="0" xfId="0" applyFont="1" applyAlignment="1">
      <alignment horizontal="center"/>
    </xf>
    <xf numFmtId="0" fontId="5" fillId="0" borderId="41" xfId="0" applyNumberFormat="1" applyFont="1" applyFill="1" applyBorder="1" applyAlignment="1">
      <alignment horizontal="left" vertical="top" wrapText="1"/>
    </xf>
    <xf numFmtId="0" fontId="5" fillId="0" borderId="40" xfId="0" applyNumberFormat="1" applyFont="1" applyFill="1" applyBorder="1" applyAlignment="1">
      <alignment horizontal="left" vertical="top" wrapText="1"/>
    </xf>
    <xf numFmtId="0" fontId="13" fillId="0" borderId="25" xfId="0" applyNumberFormat="1" applyFont="1" applyFill="1" applyBorder="1" applyAlignment="1">
      <alignment horizontal="left" vertical="top" wrapText="1"/>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 4" xfId="48"/>
    <cellStyle name="Normální 5"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2657475</xdr:colOff>
      <xdr:row>75</xdr:row>
      <xdr:rowOff>0</xdr:rowOff>
    </xdr:from>
    <xdr:to>
      <xdr:col>3</xdr:col>
      <xdr:colOff>2124075</xdr:colOff>
      <xdr:row>75</xdr:row>
      <xdr:rowOff>0</xdr:rowOff>
    </xdr:to>
    <xdr:pic>
      <xdr:nvPicPr>
        <xdr:cNvPr id="1" name="Obrázek 35" descr="komoda-jpg.jpeg"/>
        <xdr:cNvPicPr preferRelativeResize="1">
          <a:picLocks noChangeAspect="1"/>
        </xdr:cNvPicPr>
      </xdr:nvPicPr>
      <xdr:blipFill>
        <a:blip r:embed="rId1"/>
        <a:stretch>
          <a:fillRect/>
        </a:stretch>
      </xdr:blipFill>
      <xdr:spPr>
        <a:xfrm>
          <a:off x="3505200" y="43119675"/>
          <a:ext cx="2847975" cy="0"/>
        </a:xfrm>
        <a:prstGeom prst="rect">
          <a:avLst/>
        </a:prstGeom>
        <a:noFill/>
        <a:ln w="9525" cmpd="sng">
          <a:noFill/>
        </a:ln>
      </xdr:spPr>
    </xdr:pic>
    <xdr:clientData/>
  </xdr:twoCellAnchor>
  <xdr:twoCellAnchor editAs="oneCell">
    <xdr:from>
      <xdr:col>2</xdr:col>
      <xdr:colOff>2409825</xdr:colOff>
      <xdr:row>109</xdr:row>
      <xdr:rowOff>0</xdr:rowOff>
    </xdr:from>
    <xdr:to>
      <xdr:col>3</xdr:col>
      <xdr:colOff>2124075</xdr:colOff>
      <xdr:row>109</xdr:row>
      <xdr:rowOff>0</xdr:rowOff>
    </xdr:to>
    <xdr:pic>
      <xdr:nvPicPr>
        <xdr:cNvPr id="2" name="Obrázek 53" descr="valenda_olivier.jpg"/>
        <xdr:cNvPicPr preferRelativeResize="1">
          <a:picLocks noChangeAspect="1"/>
        </xdr:cNvPicPr>
      </xdr:nvPicPr>
      <xdr:blipFill>
        <a:blip r:embed="rId2"/>
        <a:stretch>
          <a:fillRect/>
        </a:stretch>
      </xdr:blipFill>
      <xdr:spPr>
        <a:xfrm>
          <a:off x="3257550" y="59721750"/>
          <a:ext cx="3095625" cy="0"/>
        </a:xfrm>
        <a:prstGeom prst="rect">
          <a:avLst/>
        </a:prstGeom>
        <a:noFill/>
        <a:ln w="9525" cmpd="sng">
          <a:noFill/>
        </a:ln>
      </xdr:spPr>
    </xdr:pic>
    <xdr:clientData/>
  </xdr:twoCellAnchor>
  <xdr:twoCellAnchor editAs="oneCell">
    <xdr:from>
      <xdr:col>2</xdr:col>
      <xdr:colOff>2057400</xdr:colOff>
      <xdr:row>111</xdr:row>
      <xdr:rowOff>0</xdr:rowOff>
    </xdr:from>
    <xdr:to>
      <xdr:col>3</xdr:col>
      <xdr:colOff>2124075</xdr:colOff>
      <xdr:row>111</xdr:row>
      <xdr:rowOff>0</xdr:rowOff>
    </xdr:to>
    <xdr:pic>
      <xdr:nvPicPr>
        <xdr:cNvPr id="3" name="Obrázek 55" descr="delta_5_N4.jpg"/>
        <xdr:cNvPicPr preferRelativeResize="1">
          <a:picLocks noChangeAspect="1"/>
        </xdr:cNvPicPr>
      </xdr:nvPicPr>
      <xdr:blipFill>
        <a:blip r:embed="rId3"/>
        <a:srcRect t="31250" b="32655"/>
        <a:stretch>
          <a:fillRect/>
        </a:stretch>
      </xdr:blipFill>
      <xdr:spPr>
        <a:xfrm>
          <a:off x="2905125" y="60731400"/>
          <a:ext cx="3448050" cy="0"/>
        </a:xfrm>
        <a:prstGeom prst="rect">
          <a:avLst/>
        </a:prstGeom>
        <a:noFill/>
        <a:ln w="9525" cmpd="sng">
          <a:noFill/>
        </a:ln>
      </xdr:spPr>
    </xdr:pic>
    <xdr:clientData/>
  </xdr:twoCellAnchor>
  <xdr:twoCellAnchor editAs="oneCell">
    <xdr:from>
      <xdr:col>2</xdr:col>
      <xdr:colOff>3038475</xdr:colOff>
      <xdr:row>144</xdr:row>
      <xdr:rowOff>0</xdr:rowOff>
    </xdr:from>
    <xdr:to>
      <xdr:col>3</xdr:col>
      <xdr:colOff>2124075</xdr:colOff>
      <xdr:row>144</xdr:row>
      <xdr:rowOff>0</xdr:rowOff>
    </xdr:to>
    <xdr:pic>
      <xdr:nvPicPr>
        <xdr:cNvPr id="4" name="Obrázek 78" descr="002834.jpg"/>
        <xdr:cNvPicPr preferRelativeResize="1">
          <a:picLocks noChangeAspect="1"/>
        </xdr:cNvPicPr>
      </xdr:nvPicPr>
      <xdr:blipFill>
        <a:blip r:embed="rId4"/>
        <a:srcRect b="10400"/>
        <a:stretch>
          <a:fillRect/>
        </a:stretch>
      </xdr:blipFill>
      <xdr:spPr>
        <a:xfrm>
          <a:off x="3886200" y="81705450"/>
          <a:ext cx="2466975" cy="0"/>
        </a:xfrm>
        <a:prstGeom prst="rect">
          <a:avLst/>
        </a:prstGeom>
        <a:noFill/>
        <a:ln w="9525" cmpd="sng">
          <a:noFill/>
        </a:ln>
      </xdr:spPr>
    </xdr:pic>
    <xdr:clientData/>
  </xdr:twoCellAnchor>
  <xdr:twoCellAnchor editAs="oneCell">
    <xdr:from>
      <xdr:col>2</xdr:col>
      <xdr:colOff>3067050</xdr:colOff>
      <xdr:row>135</xdr:row>
      <xdr:rowOff>38100</xdr:rowOff>
    </xdr:from>
    <xdr:to>
      <xdr:col>3</xdr:col>
      <xdr:colOff>2628900</xdr:colOff>
      <xdr:row>135</xdr:row>
      <xdr:rowOff>1743075</xdr:rowOff>
    </xdr:to>
    <xdr:pic>
      <xdr:nvPicPr>
        <xdr:cNvPr id="5" name="Obrázek 6" descr="classic_h_01a_3_(3).jpg"/>
        <xdr:cNvPicPr preferRelativeResize="1">
          <a:picLocks noChangeAspect="1"/>
        </xdr:cNvPicPr>
      </xdr:nvPicPr>
      <xdr:blipFill>
        <a:blip r:embed="rId5"/>
        <a:stretch>
          <a:fillRect/>
        </a:stretch>
      </xdr:blipFill>
      <xdr:spPr>
        <a:xfrm>
          <a:off x="3914775" y="74314050"/>
          <a:ext cx="2943225" cy="1704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3038475</xdr:colOff>
      <xdr:row>33</xdr:row>
      <xdr:rowOff>0</xdr:rowOff>
    </xdr:from>
    <xdr:to>
      <xdr:col>3</xdr:col>
      <xdr:colOff>2276475</xdr:colOff>
      <xdr:row>33</xdr:row>
      <xdr:rowOff>0</xdr:rowOff>
    </xdr:to>
    <xdr:pic>
      <xdr:nvPicPr>
        <xdr:cNvPr id="1" name="Obrázek 1" descr="002834.jpg"/>
        <xdr:cNvPicPr preferRelativeResize="1">
          <a:picLocks noChangeAspect="1"/>
        </xdr:cNvPicPr>
      </xdr:nvPicPr>
      <xdr:blipFill>
        <a:blip r:embed="rId1"/>
        <a:srcRect b="10400"/>
        <a:stretch>
          <a:fillRect/>
        </a:stretch>
      </xdr:blipFill>
      <xdr:spPr>
        <a:xfrm>
          <a:off x="4410075" y="13877925"/>
          <a:ext cx="25431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1409700</xdr:colOff>
      <xdr:row>27</xdr:row>
      <xdr:rowOff>0</xdr:rowOff>
    </xdr:from>
    <xdr:to>
      <xdr:col>4</xdr:col>
      <xdr:colOff>0</xdr:colOff>
      <xdr:row>27</xdr:row>
      <xdr:rowOff>0</xdr:rowOff>
    </xdr:to>
    <xdr:pic>
      <xdr:nvPicPr>
        <xdr:cNvPr id="1" name="Obrázek 4" descr="tn_zoom_obrazek_333.jpg"/>
        <xdr:cNvPicPr preferRelativeResize="1">
          <a:picLocks noChangeAspect="1"/>
        </xdr:cNvPicPr>
      </xdr:nvPicPr>
      <xdr:blipFill>
        <a:blip r:embed="rId1"/>
        <a:srcRect l="6121" t="19491"/>
        <a:stretch>
          <a:fillRect/>
        </a:stretch>
      </xdr:blipFill>
      <xdr:spPr>
        <a:xfrm>
          <a:off x="2781300" y="8848725"/>
          <a:ext cx="3962400" cy="0"/>
        </a:xfrm>
        <a:prstGeom prst="rect">
          <a:avLst/>
        </a:prstGeom>
        <a:noFill/>
        <a:ln w="9525" cmpd="sng">
          <a:noFill/>
        </a:ln>
      </xdr:spPr>
    </xdr:pic>
    <xdr:clientData/>
  </xdr:twoCellAnchor>
  <xdr:twoCellAnchor editAs="oneCell">
    <xdr:from>
      <xdr:col>2</xdr:col>
      <xdr:colOff>2981325</xdr:colOff>
      <xdr:row>7</xdr:row>
      <xdr:rowOff>0</xdr:rowOff>
    </xdr:from>
    <xdr:to>
      <xdr:col>3</xdr:col>
      <xdr:colOff>2276475</xdr:colOff>
      <xdr:row>7</xdr:row>
      <xdr:rowOff>0</xdr:rowOff>
    </xdr:to>
    <xdr:pic>
      <xdr:nvPicPr>
        <xdr:cNvPr id="2" name="Obrázek 5" descr="002834.jpg"/>
        <xdr:cNvPicPr preferRelativeResize="1">
          <a:picLocks noChangeAspect="1"/>
        </xdr:cNvPicPr>
      </xdr:nvPicPr>
      <xdr:blipFill>
        <a:blip r:embed="rId2"/>
        <a:srcRect b="10400"/>
        <a:stretch>
          <a:fillRect/>
        </a:stretch>
      </xdr:blipFill>
      <xdr:spPr>
        <a:xfrm>
          <a:off x="4352925" y="2447925"/>
          <a:ext cx="2276475" cy="0"/>
        </a:xfrm>
        <a:prstGeom prst="rect">
          <a:avLst/>
        </a:prstGeom>
        <a:noFill/>
        <a:ln w="9525" cmpd="sng">
          <a:noFill/>
        </a:ln>
      </xdr:spPr>
    </xdr:pic>
    <xdr:clientData/>
  </xdr:twoCellAnchor>
  <xdr:twoCellAnchor editAs="oneCell">
    <xdr:from>
      <xdr:col>2</xdr:col>
      <xdr:colOff>2981325</xdr:colOff>
      <xdr:row>59</xdr:row>
      <xdr:rowOff>0</xdr:rowOff>
    </xdr:from>
    <xdr:to>
      <xdr:col>3</xdr:col>
      <xdr:colOff>2276475</xdr:colOff>
      <xdr:row>59</xdr:row>
      <xdr:rowOff>0</xdr:rowOff>
    </xdr:to>
    <xdr:pic>
      <xdr:nvPicPr>
        <xdr:cNvPr id="3" name="Obrázek 9" descr="002834.jpg"/>
        <xdr:cNvPicPr preferRelativeResize="1">
          <a:picLocks noChangeAspect="1"/>
        </xdr:cNvPicPr>
      </xdr:nvPicPr>
      <xdr:blipFill>
        <a:blip r:embed="rId2"/>
        <a:srcRect b="10400"/>
        <a:stretch>
          <a:fillRect/>
        </a:stretch>
      </xdr:blipFill>
      <xdr:spPr>
        <a:xfrm>
          <a:off x="4352925" y="18392775"/>
          <a:ext cx="227647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3038475</xdr:colOff>
      <xdr:row>5</xdr:row>
      <xdr:rowOff>0</xdr:rowOff>
    </xdr:from>
    <xdr:to>
      <xdr:col>4</xdr:col>
      <xdr:colOff>0</xdr:colOff>
      <xdr:row>5</xdr:row>
      <xdr:rowOff>0</xdr:rowOff>
    </xdr:to>
    <xdr:pic>
      <xdr:nvPicPr>
        <xdr:cNvPr id="1" name="Obrázek 1" descr="002834.jpg"/>
        <xdr:cNvPicPr preferRelativeResize="1">
          <a:picLocks noChangeAspect="1"/>
        </xdr:cNvPicPr>
      </xdr:nvPicPr>
      <xdr:blipFill>
        <a:blip r:embed="rId1"/>
        <a:srcRect b="10400"/>
        <a:stretch>
          <a:fillRect/>
        </a:stretch>
      </xdr:blipFill>
      <xdr:spPr>
        <a:xfrm>
          <a:off x="4419600" y="1543050"/>
          <a:ext cx="2171700" cy="0"/>
        </a:xfrm>
        <a:prstGeom prst="rect">
          <a:avLst/>
        </a:prstGeom>
        <a:noFill/>
        <a:ln w="9525" cmpd="sng">
          <a:noFill/>
        </a:ln>
      </xdr:spPr>
    </xdr:pic>
    <xdr:clientData/>
  </xdr:twoCellAnchor>
  <xdr:twoCellAnchor editAs="oneCell">
    <xdr:from>
      <xdr:col>2</xdr:col>
      <xdr:colOff>3038475</xdr:colOff>
      <xdr:row>28</xdr:row>
      <xdr:rowOff>0</xdr:rowOff>
    </xdr:from>
    <xdr:to>
      <xdr:col>4</xdr:col>
      <xdr:colOff>0</xdr:colOff>
      <xdr:row>28</xdr:row>
      <xdr:rowOff>0</xdr:rowOff>
    </xdr:to>
    <xdr:pic>
      <xdr:nvPicPr>
        <xdr:cNvPr id="2" name="Obrázek 7" descr="002834.jpg"/>
        <xdr:cNvPicPr preferRelativeResize="1">
          <a:picLocks noChangeAspect="1"/>
        </xdr:cNvPicPr>
      </xdr:nvPicPr>
      <xdr:blipFill>
        <a:blip r:embed="rId1"/>
        <a:srcRect b="10400"/>
        <a:stretch>
          <a:fillRect/>
        </a:stretch>
      </xdr:blipFill>
      <xdr:spPr>
        <a:xfrm>
          <a:off x="4419600" y="21383625"/>
          <a:ext cx="21717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6</xdr:row>
      <xdr:rowOff>47625</xdr:rowOff>
    </xdr:from>
    <xdr:to>
      <xdr:col>4</xdr:col>
      <xdr:colOff>2495550</xdr:colOff>
      <xdr:row>6</xdr:row>
      <xdr:rowOff>1952625</xdr:rowOff>
    </xdr:to>
    <xdr:pic>
      <xdr:nvPicPr>
        <xdr:cNvPr id="1" name="Obrázek 1" descr="PIKTO.001.SC.jpg"/>
        <xdr:cNvPicPr preferRelativeResize="1">
          <a:picLocks noChangeAspect="1"/>
        </xdr:cNvPicPr>
      </xdr:nvPicPr>
      <xdr:blipFill>
        <a:blip r:embed="rId1"/>
        <a:stretch>
          <a:fillRect/>
        </a:stretch>
      </xdr:blipFill>
      <xdr:spPr>
        <a:xfrm>
          <a:off x="5200650" y="2162175"/>
          <a:ext cx="2200275"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L183"/>
  <sheetViews>
    <sheetView tabSelected="1" zoomScalePageLayoutView="0" workbookViewId="0" topLeftCell="A1">
      <selection activeCell="N10" sqref="N10"/>
    </sheetView>
  </sheetViews>
  <sheetFormatPr defaultColWidth="9.00390625" defaultRowHeight="15.75"/>
  <cols>
    <col min="1" max="1" width="5.875" style="104" customWidth="1"/>
    <col min="2" max="2" width="5.25390625" style="104" customWidth="1"/>
    <col min="3" max="3" width="44.375" style="104" customWidth="1"/>
    <col min="4" max="4" width="35.625" style="104" customWidth="1"/>
    <col min="5" max="5" width="5.50390625" style="104" customWidth="1"/>
    <col min="6" max="6" width="8.50390625" style="104" customWidth="1"/>
    <col min="7" max="7" width="10.125" style="104" customWidth="1"/>
    <col min="8" max="8" width="13.375" style="104" customWidth="1"/>
    <col min="9" max="9" width="14.25390625" style="104" customWidth="1"/>
    <col min="10" max="10" width="12.875" style="104" customWidth="1"/>
    <col min="11" max="16384" width="9.00390625" style="104" customWidth="1"/>
  </cols>
  <sheetData>
    <row r="1" spans="1:10" ht="16.5" thickBot="1">
      <c r="A1" s="96" t="s">
        <v>198</v>
      </c>
      <c r="B1" s="97"/>
      <c r="C1" s="98" t="s">
        <v>197</v>
      </c>
      <c r="D1" s="99"/>
      <c r="E1" s="100"/>
      <c r="F1" s="101"/>
      <c r="G1" s="102"/>
      <c r="H1" s="102"/>
      <c r="I1" s="103"/>
      <c r="J1" s="102"/>
    </row>
    <row r="2" spans="1:12" ht="15.75" customHeight="1">
      <c r="A2" s="228" t="s">
        <v>92</v>
      </c>
      <c r="B2" s="228"/>
      <c r="C2" s="228"/>
      <c r="D2" s="228"/>
      <c r="E2" s="228"/>
      <c r="F2" s="228"/>
      <c r="G2" s="228"/>
      <c r="H2" s="228"/>
      <c r="I2" s="228"/>
      <c r="J2" s="228"/>
      <c r="K2" s="228"/>
      <c r="L2" s="228"/>
    </row>
    <row r="3" spans="1:12" ht="16.5" customHeight="1" thickBot="1">
      <c r="A3" s="228"/>
      <c r="B3" s="228"/>
      <c r="C3" s="228"/>
      <c r="D3" s="228"/>
      <c r="E3" s="228"/>
      <c r="F3" s="228"/>
      <c r="G3" s="228"/>
      <c r="H3" s="228"/>
      <c r="I3" s="228"/>
      <c r="J3" s="228"/>
      <c r="K3" s="228"/>
      <c r="L3" s="228"/>
    </row>
    <row r="4" spans="1:10" ht="64.5" thickBot="1">
      <c r="A4" s="178" t="s">
        <v>193</v>
      </c>
      <c r="B4" s="179" t="s">
        <v>194</v>
      </c>
      <c r="C4" s="180" t="s">
        <v>204</v>
      </c>
      <c r="D4" s="181" t="s">
        <v>200</v>
      </c>
      <c r="E4" s="182" t="s">
        <v>195</v>
      </c>
      <c r="F4" s="183" t="s">
        <v>196</v>
      </c>
      <c r="G4" s="105" t="s">
        <v>201</v>
      </c>
      <c r="H4" s="183" t="s">
        <v>202</v>
      </c>
      <c r="I4" s="190" t="s">
        <v>379</v>
      </c>
      <c r="J4" s="183" t="s">
        <v>203</v>
      </c>
    </row>
    <row r="5" spans="1:12" ht="21.75" customHeight="1" thickBot="1">
      <c r="A5" s="184"/>
      <c r="B5" s="185"/>
      <c r="C5" s="186" t="s">
        <v>177</v>
      </c>
      <c r="D5" s="187"/>
      <c r="E5" s="188"/>
      <c r="F5" s="189"/>
      <c r="G5" s="106"/>
      <c r="H5" s="191"/>
      <c r="I5" s="192"/>
      <c r="J5" s="193"/>
      <c r="K5" s="107"/>
      <c r="L5" s="107"/>
    </row>
    <row r="6" spans="1:10" ht="16.5" thickBot="1">
      <c r="A6" s="194" t="s">
        <v>381</v>
      </c>
      <c r="B6" s="195" t="s">
        <v>192</v>
      </c>
      <c r="C6" s="196" t="s">
        <v>380</v>
      </c>
      <c r="D6" s="33"/>
      <c r="E6" s="197">
        <v>2</v>
      </c>
      <c r="F6" s="198" t="s">
        <v>191</v>
      </c>
      <c r="G6" s="111"/>
      <c r="H6" s="199">
        <f>G6*E6</f>
        <v>0</v>
      </c>
      <c r="I6" s="200">
        <f>PRODUCT(H6*0.21)</f>
        <v>0</v>
      </c>
      <c r="J6" s="201">
        <f>SUM(H6+I6)</f>
        <v>0</v>
      </c>
    </row>
    <row r="7" spans="1:10" ht="101.25" customHeight="1" thickBot="1">
      <c r="A7" s="204"/>
      <c r="B7" s="205"/>
      <c r="C7" s="229" t="s">
        <v>222</v>
      </c>
      <c r="D7" s="230"/>
      <c r="E7" s="202"/>
      <c r="F7" s="198"/>
      <c r="G7" s="203"/>
      <c r="H7" s="199"/>
      <c r="I7" s="200"/>
      <c r="J7" s="201"/>
    </row>
    <row r="8" spans="1:10" ht="18.75" customHeight="1" thickBot="1">
      <c r="A8" s="108" t="s">
        <v>382</v>
      </c>
      <c r="B8" s="109" t="s">
        <v>192</v>
      </c>
      <c r="C8" s="110" t="s">
        <v>383</v>
      </c>
      <c r="D8" s="111"/>
      <c r="E8" s="112">
        <v>4</v>
      </c>
      <c r="F8" s="113" t="s">
        <v>191</v>
      </c>
      <c r="G8" s="111"/>
      <c r="H8" s="114">
        <f>G8*E8</f>
        <v>0</v>
      </c>
      <c r="I8" s="115">
        <f>PRODUCT(H8*0.21)</f>
        <v>0</v>
      </c>
      <c r="J8" s="116">
        <f>SUM(H8+I8)</f>
        <v>0</v>
      </c>
    </row>
    <row r="9" spans="1:10" ht="111" customHeight="1" thickBot="1">
      <c r="A9" s="117"/>
      <c r="B9" s="118"/>
      <c r="C9" s="221" t="s">
        <v>384</v>
      </c>
      <c r="D9" s="222"/>
      <c r="E9" s="119"/>
      <c r="F9" s="113"/>
      <c r="G9" s="120"/>
      <c r="H9" s="114"/>
      <c r="I9" s="115"/>
      <c r="J9" s="116"/>
    </row>
    <row r="10" spans="1:10" ht="16.5" thickBot="1">
      <c r="A10" s="108" t="s">
        <v>387</v>
      </c>
      <c r="B10" s="121" t="s">
        <v>192</v>
      </c>
      <c r="C10" s="110" t="s">
        <v>386</v>
      </c>
      <c r="D10" s="111"/>
      <c r="E10" s="112">
        <v>4</v>
      </c>
      <c r="F10" s="113" t="s">
        <v>191</v>
      </c>
      <c r="G10" s="111"/>
      <c r="H10" s="114">
        <f>G10*E10</f>
        <v>0</v>
      </c>
      <c r="I10" s="115">
        <f>PRODUCT(H10*0.21)</f>
        <v>0</v>
      </c>
      <c r="J10" s="116">
        <f>SUM(H10+I10)</f>
        <v>0</v>
      </c>
    </row>
    <row r="11" spans="1:10" ht="108" customHeight="1" thickBot="1">
      <c r="A11" s="117"/>
      <c r="B11" s="118"/>
      <c r="C11" s="221" t="s">
        <v>353</v>
      </c>
      <c r="D11" s="222"/>
      <c r="E11" s="119"/>
      <c r="F11" s="113"/>
      <c r="G11" s="120"/>
      <c r="H11" s="114"/>
      <c r="I11" s="115"/>
      <c r="J11" s="116"/>
    </row>
    <row r="12" spans="1:10" ht="16.5" thickBot="1">
      <c r="A12" s="108" t="s">
        <v>388</v>
      </c>
      <c r="B12" s="121" t="s">
        <v>192</v>
      </c>
      <c r="C12" s="110" t="s">
        <v>385</v>
      </c>
      <c r="D12" s="111"/>
      <c r="E12" s="112">
        <v>1</v>
      </c>
      <c r="F12" s="113" t="s">
        <v>191</v>
      </c>
      <c r="G12" s="111"/>
      <c r="H12" s="114">
        <f>G12*E12</f>
        <v>0</v>
      </c>
      <c r="I12" s="115">
        <f>PRODUCT(H12*0.21)</f>
        <v>0</v>
      </c>
      <c r="J12" s="116">
        <f>SUM(H12+I12)</f>
        <v>0</v>
      </c>
    </row>
    <row r="13" spans="1:10" ht="90.75" customHeight="1" thickBot="1">
      <c r="A13" s="117"/>
      <c r="B13" s="118"/>
      <c r="C13" s="221" t="s">
        <v>159</v>
      </c>
      <c r="D13" s="222"/>
      <c r="E13" s="119"/>
      <c r="F13" s="113"/>
      <c r="G13" s="120"/>
      <c r="H13" s="114"/>
      <c r="I13" s="115"/>
      <c r="J13" s="116"/>
    </row>
    <row r="14" spans="1:10" ht="16.5" thickBot="1">
      <c r="A14" s="108" t="s">
        <v>390</v>
      </c>
      <c r="B14" s="109" t="s">
        <v>192</v>
      </c>
      <c r="C14" s="110" t="s">
        <v>389</v>
      </c>
      <c r="D14" s="111"/>
      <c r="E14" s="112">
        <v>2</v>
      </c>
      <c r="F14" s="113" t="s">
        <v>191</v>
      </c>
      <c r="G14" s="111"/>
      <c r="H14" s="114">
        <f>G14*E14</f>
        <v>0</v>
      </c>
      <c r="I14" s="115">
        <f>PRODUCT(H14*0.21)</f>
        <v>0</v>
      </c>
      <c r="J14" s="116">
        <f>SUM(H14+I14)</f>
        <v>0</v>
      </c>
    </row>
    <row r="15" spans="1:10" ht="93.75" customHeight="1" thickBot="1">
      <c r="A15" s="117"/>
      <c r="B15" s="118"/>
      <c r="C15" s="221" t="s">
        <v>158</v>
      </c>
      <c r="D15" s="222"/>
      <c r="E15" s="119"/>
      <c r="F15" s="113"/>
      <c r="G15" s="120"/>
      <c r="H15" s="114"/>
      <c r="I15" s="115"/>
      <c r="J15" s="116"/>
    </row>
    <row r="16" spans="1:10" ht="16.5" thickBot="1">
      <c r="A16" s="108" t="s">
        <v>391</v>
      </c>
      <c r="B16" s="109" t="s">
        <v>192</v>
      </c>
      <c r="C16" s="110" t="s">
        <v>393</v>
      </c>
      <c r="D16" s="111"/>
      <c r="E16" s="112">
        <v>5</v>
      </c>
      <c r="F16" s="113" t="s">
        <v>191</v>
      </c>
      <c r="G16" s="111"/>
      <c r="H16" s="114">
        <f>G16*E16</f>
        <v>0</v>
      </c>
      <c r="I16" s="115">
        <f>PRODUCT(H16*0.21)</f>
        <v>0</v>
      </c>
      <c r="J16" s="116">
        <f>SUM(H16+I16)</f>
        <v>0</v>
      </c>
    </row>
    <row r="17" spans="1:10" ht="127.5" customHeight="1" thickBot="1">
      <c r="A17" s="117"/>
      <c r="B17" s="121"/>
      <c r="C17" s="221" t="s">
        <v>424</v>
      </c>
      <c r="D17" s="222"/>
      <c r="E17" s="122"/>
      <c r="F17" s="123"/>
      <c r="G17" s="124"/>
      <c r="H17" s="125"/>
      <c r="I17" s="126"/>
      <c r="J17" s="127"/>
    </row>
    <row r="18" spans="1:10" ht="16.5" thickBot="1">
      <c r="A18" s="108" t="s">
        <v>391</v>
      </c>
      <c r="B18" s="109" t="s">
        <v>192</v>
      </c>
      <c r="C18" s="110" t="s">
        <v>355</v>
      </c>
      <c r="D18" s="111"/>
      <c r="E18" s="112">
        <v>1</v>
      </c>
      <c r="F18" s="113" t="s">
        <v>191</v>
      </c>
      <c r="G18" s="111"/>
      <c r="H18" s="114">
        <f>G18*E18</f>
        <v>0</v>
      </c>
      <c r="I18" s="115">
        <f>PRODUCT(H18*0.21)</f>
        <v>0</v>
      </c>
      <c r="J18" s="116">
        <f>SUM(H18+I18)</f>
        <v>0</v>
      </c>
    </row>
    <row r="19" spans="1:10" ht="145.5" customHeight="1" thickBot="1">
      <c r="A19" s="117"/>
      <c r="B19" s="121"/>
      <c r="C19" s="221" t="s">
        <v>425</v>
      </c>
      <c r="D19" s="222"/>
      <c r="E19" s="119"/>
      <c r="F19" s="113"/>
      <c r="G19" s="120"/>
      <c r="H19" s="114"/>
      <c r="I19" s="115"/>
      <c r="J19" s="116"/>
    </row>
    <row r="20" spans="1:10" ht="16.5" thickBot="1">
      <c r="A20" s="108" t="s">
        <v>392</v>
      </c>
      <c r="B20" s="109" t="s">
        <v>192</v>
      </c>
      <c r="C20" s="110" t="s">
        <v>394</v>
      </c>
      <c r="D20" s="111"/>
      <c r="E20" s="112">
        <v>2</v>
      </c>
      <c r="F20" s="113" t="s">
        <v>191</v>
      </c>
      <c r="G20" s="111"/>
      <c r="H20" s="114">
        <f>G20*E20</f>
        <v>0</v>
      </c>
      <c r="I20" s="115">
        <f>PRODUCT(H20*0.21)</f>
        <v>0</v>
      </c>
      <c r="J20" s="116">
        <f>SUM(H20+I20)</f>
        <v>0</v>
      </c>
    </row>
    <row r="21" spans="1:10" ht="94.5" customHeight="1" thickBot="1">
      <c r="A21" s="117"/>
      <c r="B21" s="121"/>
      <c r="C21" s="221" t="s">
        <v>237</v>
      </c>
      <c r="D21" s="222"/>
      <c r="E21" s="119"/>
      <c r="F21" s="113"/>
      <c r="G21" s="120"/>
      <c r="H21" s="114"/>
      <c r="I21" s="115"/>
      <c r="J21" s="116"/>
    </row>
    <row r="22" spans="1:10" ht="16.5" thickBot="1">
      <c r="A22" s="128" t="s">
        <v>161</v>
      </c>
      <c r="B22" s="129"/>
      <c r="C22" s="130" t="s">
        <v>160</v>
      </c>
      <c r="D22" s="111"/>
      <c r="E22" s="131">
        <v>1</v>
      </c>
      <c r="F22" s="132" t="s">
        <v>191</v>
      </c>
      <c r="G22" s="111"/>
      <c r="H22" s="133">
        <f>G22*E22</f>
        <v>0</v>
      </c>
      <c r="I22" s="115">
        <f>PRODUCT(H22*0.21)</f>
        <v>0</v>
      </c>
      <c r="J22" s="116">
        <f>SUM(H22+I22)</f>
        <v>0</v>
      </c>
    </row>
    <row r="23" spans="1:10" ht="80.25" customHeight="1" thickBot="1">
      <c r="A23" s="134"/>
      <c r="B23" s="135"/>
      <c r="C23" s="221" t="s">
        <v>162</v>
      </c>
      <c r="D23" s="222"/>
      <c r="E23" s="136"/>
      <c r="F23" s="137"/>
      <c r="G23" s="138"/>
      <c r="H23" s="139"/>
      <c r="I23" s="126"/>
      <c r="J23" s="127"/>
    </row>
    <row r="24" spans="1:10" ht="16.5" thickBot="1">
      <c r="A24" s="128" t="s">
        <v>164</v>
      </c>
      <c r="B24" s="129"/>
      <c r="C24" s="130" t="s">
        <v>163</v>
      </c>
      <c r="D24" s="111"/>
      <c r="E24" s="131">
        <v>4</v>
      </c>
      <c r="F24" s="132" t="s">
        <v>191</v>
      </c>
      <c r="G24" s="111"/>
      <c r="H24" s="133">
        <f>G24*E24</f>
        <v>0</v>
      </c>
      <c r="I24" s="115">
        <f>PRODUCT(H24*0.21)</f>
        <v>0</v>
      </c>
      <c r="J24" s="116">
        <f>SUM(H24+I24)</f>
        <v>0</v>
      </c>
    </row>
    <row r="25" spans="1:10" ht="108" customHeight="1" thickBot="1">
      <c r="A25" s="134"/>
      <c r="B25" s="135"/>
      <c r="C25" s="221" t="s">
        <v>165</v>
      </c>
      <c r="D25" s="222"/>
      <c r="E25" s="136"/>
      <c r="F25" s="137"/>
      <c r="G25" s="138"/>
      <c r="H25" s="139"/>
      <c r="I25" s="126"/>
      <c r="J25" s="127"/>
    </row>
    <row r="26" spans="1:10" ht="16.5" thickBot="1">
      <c r="A26" s="128" t="s">
        <v>166</v>
      </c>
      <c r="B26" s="129"/>
      <c r="C26" s="130" t="s">
        <v>163</v>
      </c>
      <c r="D26" s="111"/>
      <c r="E26" s="131">
        <v>18</v>
      </c>
      <c r="F26" s="132" t="s">
        <v>191</v>
      </c>
      <c r="G26" s="111"/>
      <c r="H26" s="133">
        <f>G26*E26</f>
        <v>0</v>
      </c>
      <c r="I26" s="115">
        <f>PRODUCT(H26*0.21)</f>
        <v>0</v>
      </c>
      <c r="J26" s="116">
        <f>SUM(H26+I26)</f>
        <v>0</v>
      </c>
    </row>
    <row r="27" spans="1:10" ht="112.5" customHeight="1" thickBot="1">
      <c r="A27" s="134"/>
      <c r="B27" s="135"/>
      <c r="C27" s="221" t="s">
        <v>167</v>
      </c>
      <c r="D27" s="222"/>
      <c r="E27" s="136"/>
      <c r="F27" s="137"/>
      <c r="G27" s="138"/>
      <c r="H27" s="139"/>
      <c r="I27" s="126"/>
      <c r="J27" s="127"/>
    </row>
    <row r="28" spans="1:10" ht="16.5" thickBot="1">
      <c r="A28" s="128" t="s">
        <v>169</v>
      </c>
      <c r="B28" s="129"/>
      <c r="C28" s="110" t="s">
        <v>168</v>
      </c>
      <c r="D28" s="111"/>
      <c r="E28" s="131">
        <v>11</v>
      </c>
      <c r="F28" s="132" t="s">
        <v>191</v>
      </c>
      <c r="G28" s="111"/>
      <c r="H28" s="133">
        <f>G28*E28</f>
        <v>0</v>
      </c>
      <c r="I28" s="115">
        <f>PRODUCT(H28*0.21)</f>
        <v>0</v>
      </c>
      <c r="J28" s="116">
        <f>SUM(H28+I28)</f>
        <v>0</v>
      </c>
    </row>
    <row r="29" spans="1:10" ht="102.75" customHeight="1" thickBot="1">
      <c r="A29" s="134"/>
      <c r="B29" s="140"/>
      <c r="C29" s="225" t="s">
        <v>351</v>
      </c>
      <c r="D29" s="231"/>
      <c r="E29" s="136"/>
      <c r="F29" s="137"/>
      <c r="G29" s="138"/>
      <c r="H29" s="139"/>
      <c r="I29" s="126"/>
      <c r="J29" s="127"/>
    </row>
    <row r="30" spans="1:10" ht="16.5" thickBot="1">
      <c r="A30" s="141" t="s">
        <v>170</v>
      </c>
      <c r="B30" s="135"/>
      <c r="C30" s="110" t="s">
        <v>171</v>
      </c>
      <c r="D30" s="111"/>
      <c r="E30" s="142">
        <v>18</v>
      </c>
      <c r="F30" s="143" t="s">
        <v>191</v>
      </c>
      <c r="G30" s="111"/>
      <c r="H30" s="144">
        <f>G30*E30</f>
        <v>0</v>
      </c>
      <c r="I30" s="115">
        <f>PRODUCT(H30*0.21)</f>
        <v>0</v>
      </c>
      <c r="J30" s="145">
        <f>SUM(H30+I30)</f>
        <v>0</v>
      </c>
    </row>
    <row r="31" spans="1:10" ht="82.5" customHeight="1" thickBot="1">
      <c r="A31" s="134"/>
      <c r="B31" s="135"/>
      <c r="C31" s="221" t="s">
        <v>103</v>
      </c>
      <c r="D31" s="222"/>
      <c r="E31" s="136"/>
      <c r="F31" s="137"/>
      <c r="G31" s="138"/>
      <c r="H31" s="139"/>
      <c r="I31" s="126"/>
      <c r="J31" s="127"/>
    </row>
    <row r="32" spans="1:10" ht="16.5" thickBot="1">
      <c r="A32" s="128" t="s">
        <v>170</v>
      </c>
      <c r="B32" s="129"/>
      <c r="C32" s="110" t="s">
        <v>172</v>
      </c>
      <c r="D32" s="111"/>
      <c r="E32" s="131">
        <v>2</v>
      </c>
      <c r="F32" s="132" t="s">
        <v>191</v>
      </c>
      <c r="G32" s="111"/>
      <c r="H32" s="133">
        <f>G32*E32</f>
        <v>0</v>
      </c>
      <c r="I32" s="115">
        <f>PRODUCT(H32*0.21)</f>
        <v>0</v>
      </c>
      <c r="J32" s="116">
        <f>SUM(H32+I32)</f>
        <v>0</v>
      </c>
    </row>
    <row r="33" spans="1:10" ht="94.5" customHeight="1" thickBot="1">
      <c r="A33" s="134"/>
      <c r="B33" s="135"/>
      <c r="C33" s="221" t="s">
        <v>104</v>
      </c>
      <c r="D33" s="222"/>
      <c r="E33" s="136"/>
      <c r="F33" s="137"/>
      <c r="G33" s="138"/>
      <c r="H33" s="139"/>
      <c r="I33" s="126"/>
      <c r="J33" s="127"/>
    </row>
    <row r="34" spans="1:10" ht="16.5" thickBot="1">
      <c r="A34" s="128" t="s">
        <v>174</v>
      </c>
      <c r="B34" s="129"/>
      <c r="C34" s="110" t="s">
        <v>173</v>
      </c>
      <c r="D34" s="111"/>
      <c r="E34" s="131">
        <v>2</v>
      </c>
      <c r="F34" s="132" t="s">
        <v>191</v>
      </c>
      <c r="G34" s="111"/>
      <c r="H34" s="133">
        <f>G34*E34</f>
        <v>0</v>
      </c>
      <c r="I34" s="115">
        <f>PRODUCT(H34*0.21)</f>
        <v>0</v>
      </c>
      <c r="J34" s="116">
        <f>SUM(H34+I34)</f>
        <v>0</v>
      </c>
    </row>
    <row r="35" spans="1:10" ht="84" customHeight="1" thickBot="1">
      <c r="A35" s="134"/>
      <c r="B35" s="135"/>
      <c r="C35" s="221" t="s">
        <v>102</v>
      </c>
      <c r="D35" s="222"/>
      <c r="E35" s="136"/>
      <c r="F35" s="137"/>
      <c r="G35" s="138"/>
      <c r="H35" s="139"/>
      <c r="I35" s="126"/>
      <c r="J35" s="127"/>
    </row>
    <row r="36" spans="1:10" ht="16.5" thickBot="1">
      <c r="A36" s="128" t="s">
        <v>175</v>
      </c>
      <c r="B36" s="129"/>
      <c r="C36" s="130" t="s">
        <v>99</v>
      </c>
      <c r="D36" s="111"/>
      <c r="E36" s="131">
        <v>8</v>
      </c>
      <c r="F36" s="132" t="s">
        <v>191</v>
      </c>
      <c r="G36" s="111"/>
      <c r="H36" s="133">
        <f>G36*E36</f>
        <v>0</v>
      </c>
      <c r="I36" s="115">
        <f>PRODUCT(H36*0.21)</f>
        <v>0</v>
      </c>
      <c r="J36" s="116">
        <f>SUM(H36+I36)</f>
        <v>0</v>
      </c>
    </row>
    <row r="37" spans="1:10" ht="79.5" customHeight="1" thickBot="1">
      <c r="A37" s="134"/>
      <c r="B37" s="135"/>
      <c r="C37" s="221" t="s">
        <v>97</v>
      </c>
      <c r="D37" s="222"/>
      <c r="E37" s="136"/>
      <c r="F37" s="137"/>
      <c r="G37" s="138"/>
      <c r="H37" s="139"/>
      <c r="I37" s="126"/>
      <c r="J37" s="127"/>
    </row>
    <row r="38" spans="1:10" ht="16.5" thickBot="1">
      <c r="A38" s="128" t="s">
        <v>98</v>
      </c>
      <c r="B38" s="129"/>
      <c r="C38" s="130" t="s">
        <v>100</v>
      </c>
      <c r="D38" s="111"/>
      <c r="E38" s="131">
        <v>8</v>
      </c>
      <c r="F38" s="132" t="s">
        <v>191</v>
      </c>
      <c r="G38" s="111"/>
      <c r="H38" s="133">
        <f>G38*E38</f>
        <v>0</v>
      </c>
      <c r="I38" s="115">
        <f>PRODUCT(H38*0.21)</f>
        <v>0</v>
      </c>
      <c r="J38" s="116">
        <f>SUM(H38+I38)</f>
        <v>0</v>
      </c>
    </row>
    <row r="39" spans="1:10" ht="81" customHeight="1" thickBot="1">
      <c r="A39" s="134"/>
      <c r="B39" s="135"/>
      <c r="C39" s="221" t="s">
        <v>101</v>
      </c>
      <c r="D39" s="222"/>
      <c r="E39" s="136"/>
      <c r="F39" s="137"/>
      <c r="G39" s="138"/>
      <c r="H39" s="139"/>
      <c r="I39" s="126"/>
      <c r="J39" s="127"/>
    </row>
    <row r="40" spans="1:10" ht="16.5" thickBot="1">
      <c r="A40" s="128" t="s">
        <v>106</v>
      </c>
      <c r="B40" s="129"/>
      <c r="C40" s="130" t="s">
        <v>105</v>
      </c>
      <c r="D40" s="111"/>
      <c r="E40" s="131">
        <v>3</v>
      </c>
      <c r="F40" s="132" t="s">
        <v>191</v>
      </c>
      <c r="G40" s="111"/>
      <c r="H40" s="133">
        <f>G40*E40</f>
        <v>0</v>
      </c>
      <c r="I40" s="115">
        <f>PRODUCT(H40*0.21)</f>
        <v>0</v>
      </c>
      <c r="J40" s="116">
        <f>SUM(H40+I40)</f>
        <v>0</v>
      </c>
    </row>
    <row r="41" spans="1:10" ht="80.25" customHeight="1" thickBot="1">
      <c r="A41" s="134"/>
      <c r="B41" s="135"/>
      <c r="C41" s="221" t="s">
        <v>154</v>
      </c>
      <c r="D41" s="222"/>
      <c r="E41" s="136"/>
      <c r="F41" s="137"/>
      <c r="G41" s="138"/>
      <c r="H41" s="139"/>
      <c r="I41" s="126"/>
      <c r="J41" s="127"/>
    </row>
    <row r="42" spans="1:10" ht="16.5" thickBot="1">
      <c r="A42" s="128" t="s">
        <v>107</v>
      </c>
      <c r="B42" s="129"/>
      <c r="C42" s="130" t="s">
        <v>108</v>
      </c>
      <c r="D42" s="111"/>
      <c r="E42" s="131">
        <v>34</v>
      </c>
      <c r="F42" s="132" t="s">
        <v>191</v>
      </c>
      <c r="G42" s="111"/>
      <c r="H42" s="133">
        <f>G42*E42</f>
        <v>0</v>
      </c>
      <c r="I42" s="115">
        <f>PRODUCT(H42*0.21)</f>
        <v>0</v>
      </c>
      <c r="J42" s="116">
        <f>SUM(H42+I42)</f>
        <v>0</v>
      </c>
    </row>
    <row r="43" spans="1:10" ht="53.25" customHeight="1" thickBot="1">
      <c r="A43" s="134"/>
      <c r="B43" s="135"/>
      <c r="C43" s="221" t="s">
        <v>109</v>
      </c>
      <c r="D43" s="222"/>
      <c r="E43" s="136"/>
      <c r="F43" s="137"/>
      <c r="G43" s="138"/>
      <c r="H43" s="139"/>
      <c r="I43" s="126"/>
      <c r="J43" s="127"/>
    </row>
    <row r="44" spans="1:10" ht="16.5" thickBot="1">
      <c r="A44" s="128" t="s">
        <v>110</v>
      </c>
      <c r="B44" s="129"/>
      <c r="C44" s="130" t="s">
        <v>111</v>
      </c>
      <c r="D44" s="111"/>
      <c r="E44" s="131">
        <v>4</v>
      </c>
      <c r="F44" s="132" t="s">
        <v>191</v>
      </c>
      <c r="G44" s="111"/>
      <c r="H44" s="133">
        <f>G44*E44</f>
        <v>0</v>
      </c>
      <c r="I44" s="115">
        <f>PRODUCT(H44*0.21)</f>
        <v>0</v>
      </c>
      <c r="J44" s="116">
        <f>SUM(H44+I44)</f>
        <v>0</v>
      </c>
    </row>
    <row r="45" spans="1:10" ht="15.75" customHeight="1" thickBot="1">
      <c r="A45" s="134"/>
      <c r="B45" s="135"/>
      <c r="C45" s="221" t="s">
        <v>156</v>
      </c>
      <c r="D45" s="222"/>
      <c r="E45" s="146"/>
      <c r="F45" s="132"/>
      <c r="G45" s="138"/>
      <c r="H45" s="133"/>
      <c r="I45" s="115"/>
      <c r="J45" s="116"/>
    </row>
    <row r="46" spans="1:10" ht="16.5" thickBot="1">
      <c r="A46" s="128" t="s">
        <v>112</v>
      </c>
      <c r="B46" s="129"/>
      <c r="C46" s="130" t="s">
        <v>113</v>
      </c>
      <c r="D46" s="111"/>
      <c r="E46" s="131">
        <v>14</v>
      </c>
      <c r="F46" s="132" t="s">
        <v>191</v>
      </c>
      <c r="G46" s="111"/>
      <c r="H46" s="133">
        <f>G46*E46</f>
        <v>0</v>
      </c>
      <c r="I46" s="115">
        <f>PRODUCT(H46*0.21)</f>
        <v>0</v>
      </c>
      <c r="J46" s="116">
        <f>SUM(H46+I46)</f>
        <v>0</v>
      </c>
    </row>
    <row r="47" spans="1:10" ht="17.25" customHeight="1" thickBot="1">
      <c r="A47" s="134"/>
      <c r="B47" s="135"/>
      <c r="C47" s="232" t="s">
        <v>114</v>
      </c>
      <c r="D47" s="233"/>
      <c r="E47" s="146"/>
      <c r="F47" s="132"/>
      <c r="G47" s="138"/>
      <c r="H47" s="133"/>
      <c r="I47" s="115"/>
      <c r="J47" s="116"/>
    </row>
    <row r="48" spans="1:10" ht="16.5" thickBot="1">
      <c r="A48" s="128" t="s">
        <v>115</v>
      </c>
      <c r="B48" s="129"/>
      <c r="C48" s="130" t="s">
        <v>116</v>
      </c>
      <c r="D48" s="111"/>
      <c r="E48" s="131">
        <v>1</v>
      </c>
      <c r="F48" s="132" t="s">
        <v>191</v>
      </c>
      <c r="G48" s="111"/>
      <c r="H48" s="133">
        <f>G48*E48</f>
        <v>0</v>
      </c>
      <c r="I48" s="115">
        <f>PRODUCT(H48*0.21)</f>
        <v>0</v>
      </c>
      <c r="J48" s="116">
        <f>SUM(H48+I48)</f>
        <v>0</v>
      </c>
    </row>
    <row r="49" spans="1:10" ht="80.25" customHeight="1" thickBot="1">
      <c r="A49" s="134"/>
      <c r="B49" s="135"/>
      <c r="C49" s="221" t="s">
        <v>148</v>
      </c>
      <c r="D49" s="222"/>
      <c r="E49" s="146"/>
      <c r="F49" s="132"/>
      <c r="G49" s="138"/>
      <c r="H49" s="133"/>
      <c r="I49" s="115"/>
      <c r="J49" s="116"/>
    </row>
    <row r="50" spans="1:10" ht="16.5" thickBot="1">
      <c r="A50" s="128" t="s">
        <v>118</v>
      </c>
      <c r="B50" s="129"/>
      <c r="C50" s="130" t="s">
        <v>117</v>
      </c>
      <c r="D50" s="111"/>
      <c r="E50" s="131">
        <v>8</v>
      </c>
      <c r="F50" s="132" t="s">
        <v>191</v>
      </c>
      <c r="G50" s="111"/>
      <c r="H50" s="133">
        <f>G50*E50</f>
        <v>0</v>
      </c>
      <c r="I50" s="115">
        <f>PRODUCT(H50*0.21)</f>
        <v>0</v>
      </c>
      <c r="J50" s="116">
        <f>SUM(H50+I50)</f>
        <v>0</v>
      </c>
    </row>
    <row r="51" spans="1:10" ht="84.75" customHeight="1" thickBot="1">
      <c r="A51" s="134"/>
      <c r="B51" s="135"/>
      <c r="C51" s="221" t="s">
        <v>149</v>
      </c>
      <c r="D51" s="222"/>
      <c r="E51" s="146"/>
      <c r="F51" s="132"/>
      <c r="G51" s="138"/>
      <c r="H51" s="133"/>
      <c r="I51" s="115"/>
      <c r="J51" s="116"/>
    </row>
    <row r="52" spans="1:10" ht="16.5" thickBot="1">
      <c r="A52" s="128" t="s">
        <v>119</v>
      </c>
      <c r="B52" s="129"/>
      <c r="C52" s="130" t="s">
        <v>120</v>
      </c>
      <c r="D52" s="111"/>
      <c r="E52" s="131">
        <v>9</v>
      </c>
      <c r="F52" s="132" t="s">
        <v>191</v>
      </c>
      <c r="G52" s="111"/>
      <c r="H52" s="133">
        <f>G52*E52</f>
        <v>0</v>
      </c>
      <c r="I52" s="115">
        <f>PRODUCT(H52*0.21)</f>
        <v>0</v>
      </c>
      <c r="J52" s="116">
        <f>SUM(H52+I52)</f>
        <v>0</v>
      </c>
    </row>
    <row r="53" spans="1:10" ht="82.5" customHeight="1" thickBot="1">
      <c r="A53" s="134"/>
      <c r="B53" s="135"/>
      <c r="C53" s="221" t="s">
        <v>151</v>
      </c>
      <c r="D53" s="222"/>
      <c r="E53" s="146"/>
      <c r="F53" s="132"/>
      <c r="G53" s="138"/>
      <c r="H53" s="133"/>
      <c r="I53" s="115"/>
      <c r="J53" s="116"/>
    </row>
    <row r="54" spans="1:10" ht="16.5" thickBot="1">
      <c r="A54" s="128" t="s">
        <v>121</v>
      </c>
      <c r="B54" s="129"/>
      <c r="C54" s="130" t="s">
        <v>122</v>
      </c>
      <c r="D54" s="111"/>
      <c r="E54" s="147">
        <v>12</v>
      </c>
      <c r="F54" s="132" t="s">
        <v>191</v>
      </c>
      <c r="G54" s="111"/>
      <c r="H54" s="133">
        <f>G54*E54</f>
        <v>0</v>
      </c>
      <c r="I54" s="115">
        <f>PRODUCT(H54*0.21)</f>
        <v>0</v>
      </c>
      <c r="J54" s="116">
        <f>SUM(H54+I54)</f>
        <v>0</v>
      </c>
    </row>
    <row r="55" spans="1:10" ht="35.25" customHeight="1" thickBot="1">
      <c r="A55" s="134"/>
      <c r="B55" s="135"/>
      <c r="C55" s="221" t="s">
        <v>139</v>
      </c>
      <c r="D55" s="222"/>
      <c r="E55" s="146"/>
      <c r="F55" s="132"/>
      <c r="G55" s="138"/>
      <c r="H55" s="133"/>
      <c r="I55" s="115"/>
      <c r="J55" s="116"/>
    </row>
    <row r="56" spans="1:10" ht="16.5" thickBot="1">
      <c r="A56" s="128" t="s">
        <v>124</v>
      </c>
      <c r="B56" s="129"/>
      <c r="C56" s="130" t="s">
        <v>123</v>
      </c>
      <c r="D56" s="111"/>
      <c r="E56" s="131">
        <v>10</v>
      </c>
      <c r="F56" s="132" t="s">
        <v>191</v>
      </c>
      <c r="G56" s="111"/>
      <c r="H56" s="133">
        <f>G56*E56</f>
        <v>0</v>
      </c>
      <c r="I56" s="115">
        <f>PRODUCT(H56*0.21)</f>
        <v>0</v>
      </c>
      <c r="J56" s="116">
        <f>SUM(H56+I56)</f>
        <v>0</v>
      </c>
    </row>
    <row r="57" spans="1:10" ht="29.25" customHeight="1" thickBot="1">
      <c r="A57" s="134"/>
      <c r="B57" s="135"/>
      <c r="C57" s="221" t="s">
        <v>140</v>
      </c>
      <c r="D57" s="222"/>
      <c r="E57" s="146"/>
      <c r="F57" s="132"/>
      <c r="G57" s="138"/>
      <c r="H57" s="133"/>
      <c r="I57" s="115"/>
      <c r="J57" s="116"/>
    </row>
    <row r="58" spans="1:10" ht="16.5" thickBot="1">
      <c r="A58" s="128" t="s">
        <v>126</v>
      </c>
      <c r="B58" s="129"/>
      <c r="C58" s="130" t="s">
        <v>125</v>
      </c>
      <c r="D58" s="111"/>
      <c r="E58" s="131">
        <v>4</v>
      </c>
      <c r="F58" s="132" t="s">
        <v>191</v>
      </c>
      <c r="G58" s="111"/>
      <c r="H58" s="133">
        <f>G58*E58</f>
        <v>0</v>
      </c>
      <c r="I58" s="115">
        <f>PRODUCT(H58*0.21)</f>
        <v>0</v>
      </c>
      <c r="J58" s="116">
        <f>SUM(H58+I58)</f>
        <v>0</v>
      </c>
    </row>
    <row r="59" spans="1:10" ht="57" customHeight="1" thickBot="1">
      <c r="A59" s="134"/>
      <c r="B59" s="135"/>
      <c r="C59" s="221" t="s">
        <v>152</v>
      </c>
      <c r="D59" s="222"/>
      <c r="E59" s="146"/>
      <c r="F59" s="132"/>
      <c r="G59" s="138"/>
      <c r="H59" s="133"/>
      <c r="I59" s="115"/>
      <c r="J59" s="116"/>
    </row>
    <row r="60" spans="1:10" ht="16.5" thickBot="1">
      <c r="A60" s="128" t="s">
        <v>127</v>
      </c>
      <c r="B60" s="129"/>
      <c r="C60" s="130" t="s">
        <v>122</v>
      </c>
      <c r="D60" s="111"/>
      <c r="E60" s="131">
        <v>5</v>
      </c>
      <c r="F60" s="132" t="s">
        <v>191</v>
      </c>
      <c r="G60" s="111"/>
      <c r="H60" s="133">
        <f>G60*E60</f>
        <v>0</v>
      </c>
      <c r="I60" s="115">
        <f>PRODUCT(H60*0.21)</f>
        <v>0</v>
      </c>
      <c r="J60" s="116">
        <f>SUM(H60+I60)</f>
        <v>0</v>
      </c>
    </row>
    <row r="61" spans="1:10" ht="32.25" customHeight="1" thickBot="1">
      <c r="A61" s="134"/>
      <c r="B61" s="135"/>
      <c r="C61" s="221" t="s">
        <v>139</v>
      </c>
      <c r="D61" s="222"/>
      <c r="E61" s="146"/>
      <c r="F61" s="132"/>
      <c r="G61" s="138"/>
      <c r="H61" s="133"/>
      <c r="I61" s="115"/>
      <c r="J61" s="116"/>
    </row>
    <row r="62" spans="1:10" ht="16.5" thickBot="1">
      <c r="A62" s="128" t="s">
        <v>128</v>
      </c>
      <c r="B62" s="129"/>
      <c r="C62" s="130" t="s">
        <v>129</v>
      </c>
      <c r="D62" s="111"/>
      <c r="E62" s="131">
        <v>4</v>
      </c>
      <c r="F62" s="132" t="s">
        <v>191</v>
      </c>
      <c r="G62" s="111"/>
      <c r="H62" s="133">
        <f>G62*E62</f>
        <v>0</v>
      </c>
      <c r="I62" s="115">
        <f>PRODUCT(H62*0.21)</f>
        <v>0</v>
      </c>
      <c r="J62" s="116">
        <f>SUM(H62+I62)</f>
        <v>0</v>
      </c>
    </row>
    <row r="63" spans="1:10" ht="68.25" customHeight="1" thickBot="1">
      <c r="A63" s="134"/>
      <c r="B63" s="135"/>
      <c r="C63" s="221" t="s">
        <v>153</v>
      </c>
      <c r="D63" s="222"/>
      <c r="E63" s="146"/>
      <c r="F63" s="132"/>
      <c r="G63" s="138"/>
      <c r="H63" s="133"/>
      <c r="I63" s="115"/>
      <c r="J63" s="116"/>
    </row>
    <row r="64" spans="1:10" ht="16.5" thickBot="1">
      <c r="A64" s="128" t="s">
        <v>130</v>
      </c>
      <c r="B64" s="129"/>
      <c r="C64" s="130" t="s">
        <v>131</v>
      </c>
      <c r="D64" s="111"/>
      <c r="E64" s="131">
        <v>13</v>
      </c>
      <c r="F64" s="132" t="s">
        <v>191</v>
      </c>
      <c r="G64" s="111"/>
      <c r="H64" s="133">
        <f>G64*E64</f>
        <v>0</v>
      </c>
      <c r="I64" s="115">
        <f>PRODUCT(H64*0.21)</f>
        <v>0</v>
      </c>
      <c r="J64" s="116">
        <f>SUM(H64+I64)</f>
        <v>0</v>
      </c>
    </row>
    <row r="65" spans="1:10" ht="56.25" customHeight="1" thickBot="1">
      <c r="A65" s="134"/>
      <c r="B65" s="135"/>
      <c r="C65" s="221" t="s">
        <v>141</v>
      </c>
      <c r="D65" s="222"/>
      <c r="E65" s="146"/>
      <c r="F65" s="132"/>
      <c r="G65" s="138"/>
      <c r="H65" s="133"/>
      <c r="I65" s="115"/>
      <c r="J65" s="116"/>
    </row>
    <row r="66" spans="1:10" ht="16.5" thickBot="1">
      <c r="A66" s="128" t="s">
        <v>133</v>
      </c>
      <c r="B66" s="129"/>
      <c r="C66" s="130" t="s">
        <v>132</v>
      </c>
      <c r="D66" s="111"/>
      <c r="E66" s="131">
        <v>5</v>
      </c>
      <c r="F66" s="132" t="s">
        <v>191</v>
      </c>
      <c r="G66" s="111"/>
      <c r="H66" s="133">
        <f>G66*E66</f>
        <v>0</v>
      </c>
      <c r="I66" s="115">
        <f>PRODUCT(H66*0.21)</f>
        <v>0</v>
      </c>
      <c r="J66" s="116">
        <f>SUM(H66+I66)</f>
        <v>0</v>
      </c>
    </row>
    <row r="67" spans="1:10" ht="52.5" customHeight="1" thickBot="1">
      <c r="A67" s="134"/>
      <c r="B67" s="135"/>
      <c r="C67" s="221" t="s">
        <v>142</v>
      </c>
      <c r="D67" s="222"/>
      <c r="E67" s="146"/>
      <c r="F67" s="132"/>
      <c r="G67" s="138"/>
      <c r="H67" s="133"/>
      <c r="I67" s="115"/>
      <c r="J67" s="116"/>
    </row>
    <row r="68" spans="1:10" ht="16.5" thickBot="1">
      <c r="A68" s="128" t="s">
        <v>134</v>
      </c>
      <c r="B68" s="129"/>
      <c r="C68" s="130" t="s">
        <v>135</v>
      </c>
      <c r="D68" s="111"/>
      <c r="E68" s="131">
        <v>3</v>
      </c>
      <c r="F68" s="132" t="s">
        <v>191</v>
      </c>
      <c r="G68" s="111"/>
      <c r="H68" s="133">
        <f>G68*E68</f>
        <v>0</v>
      </c>
      <c r="I68" s="115">
        <f>PRODUCT(H68*0.21)</f>
        <v>0</v>
      </c>
      <c r="J68" s="116">
        <f>SUM(H68+I68)</f>
        <v>0</v>
      </c>
    </row>
    <row r="69" spans="1:10" ht="56.25" customHeight="1" thickBot="1">
      <c r="A69" s="134"/>
      <c r="B69" s="135"/>
      <c r="C69" s="221" t="s">
        <v>143</v>
      </c>
      <c r="D69" s="222"/>
      <c r="E69" s="146"/>
      <c r="F69" s="132"/>
      <c r="G69" s="138"/>
      <c r="H69" s="133"/>
      <c r="I69" s="115"/>
      <c r="J69" s="116"/>
    </row>
    <row r="70" spans="1:10" ht="16.5" thickBot="1">
      <c r="A70" s="128" t="s">
        <v>137</v>
      </c>
      <c r="B70" s="129"/>
      <c r="C70" s="130" t="s">
        <v>136</v>
      </c>
      <c r="D70" s="111"/>
      <c r="E70" s="131">
        <v>1</v>
      </c>
      <c r="F70" s="132" t="s">
        <v>191</v>
      </c>
      <c r="G70" s="111"/>
      <c r="H70" s="133">
        <f>G70*E70</f>
        <v>0</v>
      </c>
      <c r="I70" s="115">
        <f>PRODUCT(H70*0.21)</f>
        <v>0</v>
      </c>
      <c r="J70" s="116">
        <f>SUM(H70+I70)</f>
        <v>0</v>
      </c>
    </row>
    <row r="71" spans="1:10" ht="64.5" customHeight="1" thickBot="1">
      <c r="A71" s="134"/>
      <c r="B71" s="135"/>
      <c r="C71" s="221" t="s">
        <v>2</v>
      </c>
      <c r="D71" s="222"/>
      <c r="E71" s="146"/>
      <c r="F71" s="132"/>
      <c r="G71" s="138"/>
      <c r="H71" s="133"/>
      <c r="I71" s="115"/>
      <c r="J71" s="116"/>
    </row>
    <row r="72" spans="1:10" ht="16.5" thickBot="1">
      <c r="A72" s="128" t="s">
        <v>144</v>
      </c>
      <c r="B72" s="129"/>
      <c r="C72" s="130" t="s">
        <v>138</v>
      </c>
      <c r="D72" s="111"/>
      <c r="E72" s="131">
        <v>21</v>
      </c>
      <c r="F72" s="132" t="s">
        <v>191</v>
      </c>
      <c r="G72" s="111"/>
      <c r="H72" s="133">
        <f>G72*E72</f>
        <v>0</v>
      </c>
      <c r="I72" s="115">
        <f>PRODUCT(H72*0.21)</f>
        <v>0</v>
      </c>
      <c r="J72" s="116">
        <f>SUM(H72+I72)</f>
        <v>0</v>
      </c>
    </row>
    <row r="73" spans="1:10" ht="69.75" customHeight="1" thickBot="1">
      <c r="A73" s="134"/>
      <c r="B73" s="135"/>
      <c r="C73" s="221" t="s">
        <v>145</v>
      </c>
      <c r="D73" s="222"/>
      <c r="E73" s="146"/>
      <c r="F73" s="132"/>
      <c r="G73" s="138"/>
      <c r="H73" s="133"/>
      <c r="I73" s="115"/>
      <c r="J73" s="116"/>
    </row>
    <row r="74" spans="1:10" ht="16.5" thickBot="1">
      <c r="A74" s="128" t="s">
        <v>3</v>
      </c>
      <c r="B74" s="129"/>
      <c r="C74" s="130" t="s">
        <v>146</v>
      </c>
      <c r="D74" s="111"/>
      <c r="E74" s="131">
        <v>4</v>
      </c>
      <c r="F74" s="132" t="s">
        <v>191</v>
      </c>
      <c r="G74" s="111"/>
      <c r="H74" s="133">
        <f>G74*E74</f>
        <v>0</v>
      </c>
      <c r="I74" s="115">
        <f>PRODUCT(H74*0.21)</f>
        <v>0</v>
      </c>
      <c r="J74" s="116">
        <f>SUM(H74+I74)</f>
        <v>0</v>
      </c>
    </row>
    <row r="75" spans="1:10" ht="48" customHeight="1" thickBot="1">
      <c r="A75" s="134"/>
      <c r="B75" s="135"/>
      <c r="C75" s="221" t="s">
        <v>147</v>
      </c>
      <c r="D75" s="222"/>
      <c r="E75" s="146"/>
      <c r="F75" s="132"/>
      <c r="G75" s="138"/>
      <c r="H75" s="133"/>
      <c r="I75" s="115"/>
      <c r="J75" s="116"/>
    </row>
    <row r="76" spans="1:10" ht="26.25" thickBot="1">
      <c r="A76" s="128" t="s">
        <v>5</v>
      </c>
      <c r="B76" s="129"/>
      <c r="C76" s="130" t="s">
        <v>4</v>
      </c>
      <c r="D76" s="111"/>
      <c r="E76" s="131">
        <v>1</v>
      </c>
      <c r="F76" s="132" t="s">
        <v>191</v>
      </c>
      <c r="G76" s="111"/>
      <c r="H76" s="133">
        <f>G76*E76</f>
        <v>0</v>
      </c>
      <c r="I76" s="115">
        <f>PRODUCT(H76*0.21)</f>
        <v>0</v>
      </c>
      <c r="J76" s="116">
        <f>SUM(H76+I76)</f>
        <v>0</v>
      </c>
    </row>
    <row r="77" spans="1:10" ht="83.25" customHeight="1" thickBot="1">
      <c r="A77" s="134"/>
      <c r="B77" s="135"/>
      <c r="C77" s="221" t="s">
        <v>7</v>
      </c>
      <c r="D77" s="222"/>
      <c r="E77" s="146"/>
      <c r="F77" s="132"/>
      <c r="G77" s="138"/>
      <c r="H77" s="133"/>
      <c r="I77" s="115"/>
      <c r="J77" s="116"/>
    </row>
    <row r="78" spans="1:10" ht="16.5" thickBot="1">
      <c r="A78" s="128" t="s">
        <v>9</v>
      </c>
      <c r="B78" s="129"/>
      <c r="C78" s="130" t="s">
        <v>6</v>
      </c>
      <c r="D78" s="111"/>
      <c r="E78" s="131">
        <v>21</v>
      </c>
      <c r="F78" s="132" t="s">
        <v>191</v>
      </c>
      <c r="G78" s="111"/>
      <c r="H78" s="133">
        <f>G78*E78</f>
        <v>0</v>
      </c>
      <c r="I78" s="115">
        <f>PRODUCT(H78*0.21)</f>
        <v>0</v>
      </c>
      <c r="J78" s="116">
        <f>SUM(H78+I78)</f>
        <v>0</v>
      </c>
    </row>
    <row r="79" spans="1:10" ht="61.5" customHeight="1" thickBot="1">
      <c r="A79" s="134"/>
      <c r="B79" s="135"/>
      <c r="C79" s="221" t="s">
        <v>8</v>
      </c>
      <c r="D79" s="222"/>
      <c r="E79" s="146"/>
      <c r="F79" s="132"/>
      <c r="G79" s="138"/>
      <c r="H79" s="133"/>
      <c r="I79" s="115"/>
      <c r="J79" s="116"/>
    </row>
    <row r="80" spans="1:10" ht="16.5" thickBot="1">
      <c r="A80" s="128" t="s">
        <v>11</v>
      </c>
      <c r="B80" s="129"/>
      <c r="C80" s="130" t="s">
        <v>10</v>
      </c>
      <c r="D80" s="111"/>
      <c r="E80" s="131">
        <v>155</v>
      </c>
      <c r="F80" s="132" t="s">
        <v>191</v>
      </c>
      <c r="G80" s="111"/>
      <c r="H80" s="133">
        <f>G80*E80</f>
        <v>0</v>
      </c>
      <c r="I80" s="115">
        <f>PRODUCT(H80*0.21)</f>
        <v>0</v>
      </c>
      <c r="J80" s="116">
        <f>SUM(H80+I80)</f>
        <v>0</v>
      </c>
    </row>
    <row r="81" spans="1:10" ht="58.5" customHeight="1" thickBot="1">
      <c r="A81" s="134"/>
      <c r="B81" s="135"/>
      <c r="C81" s="221" t="s">
        <v>232</v>
      </c>
      <c r="D81" s="222"/>
      <c r="E81" s="146"/>
      <c r="F81" s="132"/>
      <c r="G81" s="138"/>
      <c r="H81" s="133"/>
      <c r="I81" s="115"/>
      <c r="J81" s="116"/>
    </row>
    <row r="82" spans="1:10" ht="16.5" thickBot="1">
      <c r="A82" s="128" t="s">
        <v>12</v>
      </c>
      <c r="B82" s="129"/>
      <c r="C82" s="130" t="s">
        <v>10</v>
      </c>
      <c r="D82" s="111"/>
      <c r="E82" s="131">
        <v>25</v>
      </c>
      <c r="F82" s="132" t="s">
        <v>191</v>
      </c>
      <c r="G82" s="111"/>
      <c r="H82" s="133">
        <f>G82*E82</f>
        <v>0</v>
      </c>
      <c r="I82" s="115">
        <f>PRODUCT(H82*0.21)</f>
        <v>0</v>
      </c>
      <c r="J82" s="116">
        <f>SUM(H82+I82)</f>
        <v>0</v>
      </c>
    </row>
    <row r="83" spans="1:10" ht="60" customHeight="1" thickBot="1">
      <c r="A83" s="134"/>
      <c r="B83" s="135"/>
      <c r="C83" s="221" t="s">
        <v>414</v>
      </c>
      <c r="D83" s="222"/>
      <c r="E83" s="146"/>
      <c r="F83" s="132"/>
      <c r="G83" s="138"/>
      <c r="H83" s="133"/>
      <c r="I83" s="115"/>
      <c r="J83" s="116"/>
    </row>
    <row r="84" spans="1:10" ht="16.5" thickBot="1">
      <c r="A84" s="128" t="s">
        <v>13</v>
      </c>
      <c r="B84" s="129"/>
      <c r="C84" s="130" t="s">
        <v>14</v>
      </c>
      <c r="D84" s="111"/>
      <c r="E84" s="131">
        <v>33</v>
      </c>
      <c r="F84" s="132" t="s">
        <v>191</v>
      </c>
      <c r="G84" s="111"/>
      <c r="H84" s="133">
        <f>G84*E84</f>
        <v>0</v>
      </c>
      <c r="I84" s="115">
        <f>PRODUCT(H84*0.21)</f>
        <v>0</v>
      </c>
      <c r="J84" s="116">
        <f>SUM(H84+I84)</f>
        <v>0</v>
      </c>
    </row>
    <row r="85" spans="1:10" ht="70.5" customHeight="1" thickBot="1">
      <c r="A85" s="134"/>
      <c r="B85" s="135"/>
      <c r="C85" s="221" t="s">
        <v>231</v>
      </c>
      <c r="D85" s="222"/>
      <c r="E85" s="146"/>
      <c r="F85" s="132"/>
      <c r="G85" s="138"/>
      <c r="H85" s="133"/>
      <c r="I85" s="115"/>
      <c r="J85" s="116"/>
    </row>
    <row r="86" spans="1:10" ht="16.5" thickBot="1">
      <c r="A86" s="128" t="s">
        <v>15</v>
      </c>
      <c r="B86" s="129"/>
      <c r="C86" s="130" t="s">
        <v>16</v>
      </c>
      <c r="D86" s="111"/>
      <c r="E86" s="131">
        <v>44</v>
      </c>
      <c r="F86" s="132" t="s">
        <v>191</v>
      </c>
      <c r="G86" s="111"/>
      <c r="H86" s="133">
        <f>G86*E86</f>
        <v>0</v>
      </c>
      <c r="I86" s="115">
        <f>PRODUCT(H86*0.21)</f>
        <v>0</v>
      </c>
      <c r="J86" s="116">
        <f>SUM(H86+I86)</f>
        <v>0</v>
      </c>
    </row>
    <row r="87" spans="1:10" ht="57" customHeight="1" thickBot="1">
      <c r="A87" s="134"/>
      <c r="B87" s="135"/>
      <c r="C87" s="221" t="s">
        <v>233</v>
      </c>
      <c r="D87" s="222"/>
      <c r="E87" s="146"/>
      <c r="F87" s="132"/>
      <c r="G87" s="138"/>
      <c r="H87" s="133"/>
      <c r="I87" s="115"/>
      <c r="J87" s="116"/>
    </row>
    <row r="88" spans="1:10" ht="16.5" thickBot="1">
      <c r="A88" s="128" t="s">
        <v>17</v>
      </c>
      <c r="B88" s="129"/>
      <c r="C88" s="130" t="s">
        <v>18</v>
      </c>
      <c r="D88" s="111"/>
      <c r="E88" s="131">
        <v>17</v>
      </c>
      <c r="F88" s="132" t="s">
        <v>191</v>
      </c>
      <c r="G88" s="111"/>
      <c r="H88" s="133">
        <f>G88*E88</f>
        <v>0</v>
      </c>
      <c r="I88" s="115">
        <f>PRODUCT(H88*0.21)</f>
        <v>0</v>
      </c>
      <c r="J88" s="116">
        <f>SUM(H88+I88)</f>
        <v>0</v>
      </c>
    </row>
    <row r="89" spans="1:10" ht="71.25" customHeight="1" thickBot="1">
      <c r="A89" s="134"/>
      <c r="B89" s="135"/>
      <c r="C89" s="221" t="s">
        <v>234</v>
      </c>
      <c r="D89" s="222"/>
      <c r="E89" s="146"/>
      <c r="F89" s="132"/>
      <c r="G89" s="138"/>
      <c r="H89" s="133"/>
      <c r="I89" s="115"/>
      <c r="J89" s="116"/>
    </row>
    <row r="90" spans="1:10" ht="16.5" thickBot="1">
      <c r="A90" s="128" t="s">
        <v>19</v>
      </c>
      <c r="B90" s="129"/>
      <c r="C90" s="130" t="s">
        <v>18</v>
      </c>
      <c r="D90" s="213"/>
      <c r="E90" s="131">
        <v>4</v>
      </c>
      <c r="F90" s="132" t="s">
        <v>191</v>
      </c>
      <c r="G90" s="111"/>
      <c r="H90" s="133">
        <f>G90*E90</f>
        <v>0</v>
      </c>
      <c r="I90" s="115">
        <f>PRODUCT(H90*0.21)</f>
        <v>0</v>
      </c>
      <c r="J90" s="116">
        <f>SUM(H90+I90)</f>
        <v>0</v>
      </c>
    </row>
    <row r="91" spans="1:10" ht="82.5" customHeight="1" thickBot="1">
      <c r="A91" s="134"/>
      <c r="B91" s="135"/>
      <c r="C91" s="234" t="s">
        <v>420</v>
      </c>
      <c r="D91" s="235"/>
      <c r="E91" s="146"/>
      <c r="F91" s="132"/>
      <c r="G91" s="138"/>
      <c r="H91" s="133"/>
      <c r="I91" s="115"/>
      <c r="J91" s="116"/>
    </row>
    <row r="92" spans="1:10" ht="16.5" thickBot="1">
      <c r="A92" s="128" t="s">
        <v>22</v>
      </c>
      <c r="B92" s="129"/>
      <c r="C92" s="130" t="s">
        <v>21</v>
      </c>
      <c r="D92" s="213"/>
      <c r="E92" s="131">
        <v>5</v>
      </c>
      <c r="F92" s="132" t="s">
        <v>191</v>
      </c>
      <c r="G92" s="111"/>
      <c r="H92" s="133">
        <f>G92*E92</f>
        <v>0</v>
      </c>
      <c r="I92" s="115">
        <f>PRODUCT(H92*0.21)</f>
        <v>0</v>
      </c>
      <c r="J92" s="116">
        <f>SUM(H92+I92)</f>
        <v>0</v>
      </c>
    </row>
    <row r="93" spans="1:10" ht="53.25" customHeight="1" thickBot="1">
      <c r="A93" s="134"/>
      <c r="B93" s="135"/>
      <c r="C93" s="221" t="s">
        <v>421</v>
      </c>
      <c r="D93" s="222"/>
      <c r="E93" s="146"/>
      <c r="F93" s="132"/>
      <c r="G93" s="138"/>
      <c r="H93" s="133"/>
      <c r="I93" s="115"/>
      <c r="J93" s="116"/>
    </row>
    <row r="94" spans="1:10" ht="16.5" thickBot="1">
      <c r="A94" s="128" t="s">
        <v>23</v>
      </c>
      <c r="B94" s="129"/>
      <c r="C94" s="130" t="s">
        <v>20</v>
      </c>
      <c r="D94" s="111"/>
      <c r="E94" s="131">
        <v>12</v>
      </c>
      <c r="F94" s="132" t="s">
        <v>191</v>
      </c>
      <c r="G94" s="111"/>
      <c r="H94" s="133">
        <f>G94*E94</f>
        <v>0</v>
      </c>
      <c r="I94" s="115">
        <f>PRODUCT(H94*0.21)</f>
        <v>0</v>
      </c>
      <c r="J94" s="116">
        <f>SUM(H94+I94)</f>
        <v>0</v>
      </c>
    </row>
    <row r="95" spans="1:10" ht="50.25" customHeight="1" thickBot="1">
      <c r="A95" s="134"/>
      <c r="B95" s="135"/>
      <c r="C95" s="221" t="s">
        <v>422</v>
      </c>
      <c r="D95" s="222"/>
      <c r="E95" s="146"/>
      <c r="F95" s="132"/>
      <c r="G95" s="138"/>
      <c r="H95" s="133"/>
      <c r="I95" s="115"/>
      <c r="J95" s="116"/>
    </row>
    <row r="96" spans="1:10" ht="16.5" thickBot="1">
      <c r="A96" s="128" t="s">
        <v>24</v>
      </c>
      <c r="B96" s="129"/>
      <c r="C96" s="130" t="s">
        <v>20</v>
      </c>
      <c r="D96" s="213"/>
      <c r="E96" s="131">
        <v>8</v>
      </c>
      <c r="F96" s="132" t="s">
        <v>191</v>
      </c>
      <c r="G96" s="111"/>
      <c r="H96" s="133">
        <f>G96*E96</f>
        <v>0</v>
      </c>
      <c r="I96" s="115">
        <f>PRODUCT(H96*0.21)</f>
        <v>0</v>
      </c>
      <c r="J96" s="116">
        <f>SUM(H96+I96)</f>
        <v>0</v>
      </c>
    </row>
    <row r="97" spans="1:10" ht="60.75" customHeight="1" thickBot="1">
      <c r="A97" s="134"/>
      <c r="B97" s="135"/>
      <c r="C97" s="221" t="s">
        <v>422</v>
      </c>
      <c r="D97" s="222"/>
      <c r="E97" s="146"/>
      <c r="F97" s="132"/>
      <c r="G97" s="138"/>
      <c r="H97" s="133"/>
      <c r="I97" s="115"/>
      <c r="J97" s="116"/>
    </row>
    <row r="98" spans="1:10" ht="16.5" thickBot="1">
      <c r="A98" s="128" t="s">
        <v>25</v>
      </c>
      <c r="B98" s="129"/>
      <c r="C98" s="130" t="s">
        <v>21</v>
      </c>
      <c r="D98" s="213"/>
      <c r="E98" s="131">
        <v>26</v>
      </c>
      <c r="F98" s="132" t="s">
        <v>191</v>
      </c>
      <c r="G98" s="111"/>
      <c r="H98" s="133">
        <f>G98*E98</f>
        <v>0</v>
      </c>
      <c r="I98" s="115">
        <f>PRODUCT(H98*0.21)</f>
        <v>0</v>
      </c>
      <c r="J98" s="116">
        <f>SUM(H98+I98)</f>
        <v>0</v>
      </c>
    </row>
    <row r="99" spans="1:10" ht="58.5" customHeight="1" thickBot="1">
      <c r="A99" s="134"/>
      <c r="B99" s="135"/>
      <c r="C99" s="234" t="s">
        <v>423</v>
      </c>
      <c r="D99" s="235"/>
      <c r="E99" s="146"/>
      <c r="F99" s="132"/>
      <c r="G99" s="138"/>
      <c r="H99" s="133"/>
      <c r="I99" s="115"/>
      <c r="J99" s="116"/>
    </row>
    <row r="100" spans="1:10" ht="16.5" thickBot="1">
      <c r="A100" s="128" t="s">
        <v>27</v>
      </c>
      <c r="B100" s="129"/>
      <c r="C100" s="130" t="s">
        <v>26</v>
      </c>
      <c r="D100" s="111"/>
      <c r="E100" s="131">
        <v>18</v>
      </c>
      <c r="F100" s="132" t="s">
        <v>191</v>
      </c>
      <c r="G100" s="111"/>
      <c r="H100" s="133">
        <f>G100*E100</f>
        <v>0</v>
      </c>
      <c r="I100" s="115">
        <f>PRODUCT(H100*0.21)</f>
        <v>0</v>
      </c>
      <c r="J100" s="116">
        <f>SUM(H100+I100)</f>
        <v>0</v>
      </c>
    </row>
    <row r="101" spans="1:10" ht="44.25" customHeight="1" thickBot="1">
      <c r="A101" s="134"/>
      <c r="B101" s="135"/>
      <c r="C101" s="221" t="s">
        <v>235</v>
      </c>
      <c r="D101" s="222"/>
      <c r="E101" s="146"/>
      <c r="F101" s="132"/>
      <c r="G101" s="138"/>
      <c r="H101" s="133"/>
      <c r="I101" s="115"/>
      <c r="J101" s="116"/>
    </row>
    <row r="102" spans="1:10" ht="16.5" thickBot="1">
      <c r="A102" s="128" t="s">
        <v>28</v>
      </c>
      <c r="B102" s="129"/>
      <c r="C102" s="130" t="s">
        <v>26</v>
      </c>
      <c r="D102" s="111"/>
      <c r="E102" s="131">
        <v>4</v>
      </c>
      <c r="F102" s="132" t="s">
        <v>191</v>
      </c>
      <c r="G102" s="111"/>
      <c r="H102" s="133">
        <f>G102*E102</f>
        <v>0</v>
      </c>
      <c r="I102" s="115">
        <f>PRODUCT(H102*0.21)</f>
        <v>0</v>
      </c>
      <c r="J102" s="116">
        <f>SUM(H102+I102)</f>
        <v>0</v>
      </c>
    </row>
    <row r="103" spans="1:10" ht="52.5" customHeight="1" thickBot="1">
      <c r="A103" s="134"/>
      <c r="B103" s="135"/>
      <c r="C103" s="221" t="s">
        <v>236</v>
      </c>
      <c r="D103" s="222"/>
      <c r="E103" s="146"/>
      <c r="F103" s="132"/>
      <c r="G103" s="138"/>
      <c r="H103" s="133"/>
      <c r="I103" s="115"/>
      <c r="J103" s="116"/>
    </row>
    <row r="104" spans="1:10" ht="16.5" thickBot="1">
      <c r="A104" s="128" t="s">
        <v>30</v>
      </c>
      <c r="B104" s="129"/>
      <c r="C104" s="130" t="s">
        <v>29</v>
      </c>
      <c r="D104" s="111"/>
      <c r="E104" s="131">
        <v>3</v>
      </c>
      <c r="F104" s="132" t="s">
        <v>191</v>
      </c>
      <c r="G104" s="111"/>
      <c r="H104" s="133">
        <f>G104*E104</f>
        <v>0</v>
      </c>
      <c r="I104" s="115">
        <f>PRODUCT(H104*0.21)</f>
        <v>0</v>
      </c>
      <c r="J104" s="116">
        <f>SUM(H104+I104)</f>
        <v>0</v>
      </c>
    </row>
    <row r="105" spans="1:10" ht="55.5" customHeight="1" thickBot="1">
      <c r="A105" s="134"/>
      <c r="B105" s="135"/>
      <c r="C105" s="221" t="s">
        <v>230</v>
      </c>
      <c r="D105" s="222"/>
      <c r="E105" s="146"/>
      <c r="F105" s="132"/>
      <c r="G105" s="138"/>
      <c r="H105" s="133"/>
      <c r="I105" s="115"/>
      <c r="J105" s="116"/>
    </row>
    <row r="106" spans="1:10" ht="16.5" thickBot="1">
      <c r="A106" s="128" t="s">
        <v>32</v>
      </c>
      <c r="B106" s="129"/>
      <c r="C106" s="130" t="s">
        <v>31</v>
      </c>
      <c r="D106" s="111"/>
      <c r="E106" s="131">
        <v>1</v>
      </c>
      <c r="F106" s="132" t="s">
        <v>191</v>
      </c>
      <c r="G106" s="111"/>
      <c r="H106" s="133">
        <f>G106*E106</f>
        <v>0</v>
      </c>
      <c r="I106" s="115">
        <f>PRODUCT(H106*0.21)</f>
        <v>0</v>
      </c>
      <c r="J106" s="116">
        <f>SUM(H106+I106)</f>
        <v>0</v>
      </c>
    </row>
    <row r="107" spans="1:10" ht="42" customHeight="1" thickBot="1">
      <c r="A107" s="134"/>
      <c r="B107" s="135"/>
      <c r="C107" s="221" t="s">
        <v>228</v>
      </c>
      <c r="D107" s="222"/>
      <c r="E107" s="146"/>
      <c r="F107" s="132"/>
      <c r="G107" s="138"/>
      <c r="H107" s="133"/>
      <c r="I107" s="115"/>
      <c r="J107" s="116"/>
    </row>
    <row r="108" spans="1:10" ht="16.5" thickBot="1">
      <c r="A108" s="128" t="s">
        <v>34</v>
      </c>
      <c r="B108" s="129"/>
      <c r="C108" s="130" t="s">
        <v>33</v>
      </c>
      <c r="D108" s="111"/>
      <c r="E108" s="131">
        <v>4</v>
      </c>
      <c r="F108" s="132" t="s">
        <v>191</v>
      </c>
      <c r="G108" s="111"/>
      <c r="H108" s="133">
        <f>G108*E108</f>
        <v>0</v>
      </c>
      <c r="I108" s="115">
        <f>PRODUCT(H108*0.21)</f>
        <v>0</v>
      </c>
      <c r="J108" s="116">
        <f>SUM(H108+I108)</f>
        <v>0</v>
      </c>
    </row>
    <row r="109" spans="1:10" ht="55.5" customHeight="1" thickBot="1">
      <c r="A109" s="134"/>
      <c r="B109" s="135"/>
      <c r="C109" s="221" t="s">
        <v>229</v>
      </c>
      <c r="D109" s="222"/>
      <c r="E109" s="146"/>
      <c r="F109" s="132"/>
      <c r="G109" s="138"/>
      <c r="H109" s="133"/>
      <c r="I109" s="115"/>
      <c r="J109" s="116"/>
    </row>
    <row r="110" spans="1:10" ht="26.25" thickBot="1">
      <c r="A110" s="128" t="s">
        <v>36</v>
      </c>
      <c r="B110" s="129"/>
      <c r="C110" s="130" t="s">
        <v>35</v>
      </c>
      <c r="D110" s="111"/>
      <c r="E110" s="131">
        <v>2</v>
      </c>
      <c r="F110" s="132" t="s">
        <v>191</v>
      </c>
      <c r="G110" s="111"/>
      <c r="H110" s="133">
        <f>G110*E110</f>
        <v>0</v>
      </c>
      <c r="I110" s="115">
        <f>PRODUCT(H110*0.21)</f>
        <v>0</v>
      </c>
      <c r="J110" s="116">
        <f>SUM(H110+I110)</f>
        <v>0</v>
      </c>
    </row>
    <row r="111" spans="1:10" ht="53.25" customHeight="1" thickBot="1">
      <c r="A111" s="134"/>
      <c r="B111" s="135"/>
      <c r="C111" s="221" t="s">
        <v>94</v>
      </c>
      <c r="D111" s="222"/>
      <c r="E111" s="146"/>
      <c r="F111" s="132"/>
      <c r="G111" s="138"/>
      <c r="H111" s="133"/>
      <c r="I111" s="115"/>
      <c r="J111" s="116"/>
    </row>
    <row r="112" spans="1:10" ht="26.25" thickBot="1">
      <c r="A112" s="128" t="s">
        <v>37</v>
      </c>
      <c r="B112" s="129"/>
      <c r="C112" s="130" t="s">
        <v>38</v>
      </c>
      <c r="D112" s="111"/>
      <c r="E112" s="131">
        <v>35</v>
      </c>
      <c r="F112" s="132" t="s">
        <v>191</v>
      </c>
      <c r="G112" s="111"/>
      <c r="H112" s="133">
        <f>G112*E112</f>
        <v>0</v>
      </c>
      <c r="I112" s="115">
        <f>PRODUCT(H112*0.21)</f>
        <v>0</v>
      </c>
      <c r="J112" s="116">
        <f>SUM(H112+I112)</f>
        <v>0</v>
      </c>
    </row>
    <row r="113" spans="1:10" ht="78.75" customHeight="1" thickBot="1">
      <c r="A113" s="134"/>
      <c r="B113" s="135"/>
      <c r="C113" s="221" t="s">
        <v>47</v>
      </c>
      <c r="D113" s="222"/>
      <c r="E113" s="146"/>
      <c r="F113" s="132"/>
      <c r="G113" s="138"/>
      <c r="H113" s="133"/>
      <c r="I113" s="115"/>
      <c r="J113" s="116"/>
    </row>
    <row r="114" spans="1:10" ht="30" customHeight="1" thickBot="1">
      <c r="A114" s="128" t="s">
        <v>39</v>
      </c>
      <c r="B114" s="129"/>
      <c r="C114" s="130" t="s">
        <v>40</v>
      </c>
      <c r="D114" s="111"/>
      <c r="E114" s="131">
        <v>4</v>
      </c>
      <c r="F114" s="132" t="s">
        <v>191</v>
      </c>
      <c r="G114" s="111"/>
      <c r="H114" s="133">
        <f>G114*E114</f>
        <v>0</v>
      </c>
      <c r="I114" s="115">
        <f>PRODUCT(H114*0.21)</f>
        <v>0</v>
      </c>
      <c r="J114" s="116">
        <f>SUM(H114+I114)</f>
        <v>0</v>
      </c>
    </row>
    <row r="115" spans="1:10" ht="83.25" customHeight="1" thickBot="1">
      <c r="A115" s="134"/>
      <c r="B115" s="135"/>
      <c r="C115" s="221" t="s">
        <v>49</v>
      </c>
      <c r="D115" s="222"/>
      <c r="E115" s="146"/>
      <c r="F115" s="132"/>
      <c r="G115" s="138"/>
      <c r="H115" s="133"/>
      <c r="I115" s="115"/>
      <c r="J115" s="116"/>
    </row>
    <row r="116" spans="1:10" ht="16.5" thickBot="1">
      <c r="A116" s="128" t="s">
        <v>41</v>
      </c>
      <c r="B116" s="129"/>
      <c r="C116" s="130" t="s">
        <v>42</v>
      </c>
      <c r="D116" s="111"/>
      <c r="E116" s="131">
        <v>2</v>
      </c>
      <c r="F116" s="132" t="s">
        <v>191</v>
      </c>
      <c r="G116" s="111"/>
      <c r="H116" s="133">
        <f>G116*E116</f>
        <v>0</v>
      </c>
      <c r="I116" s="115">
        <f>PRODUCT(H116*0.21)</f>
        <v>0</v>
      </c>
      <c r="J116" s="116">
        <f>SUM(H116+I116)</f>
        <v>0</v>
      </c>
    </row>
    <row r="117" spans="1:10" ht="70.5" customHeight="1" thickBot="1">
      <c r="A117" s="134"/>
      <c r="B117" s="135"/>
      <c r="C117" s="221" t="s">
        <v>44</v>
      </c>
      <c r="D117" s="222"/>
      <c r="E117" s="146"/>
      <c r="F117" s="132"/>
      <c r="G117" s="138"/>
      <c r="H117" s="133"/>
      <c r="I117" s="115"/>
      <c r="J117" s="116"/>
    </row>
    <row r="118" spans="1:10" ht="16.5" thickBot="1">
      <c r="A118" s="128" t="s">
        <v>43</v>
      </c>
      <c r="B118" s="129"/>
      <c r="C118" s="130" t="s">
        <v>42</v>
      </c>
      <c r="D118" s="111"/>
      <c r="E118" s="131">
        <v>6</v>
      </c>
      <c r="F118" s="132" t="s">
        <v>191</v>
      </c>
      <c r="G118" s="111"/>
      <c r="H118" s="133">
        <f>G118*E118</f>
        <v>0</v>
      </c>
      <c r="I118" s="115">
        <f>PRODUCT(H118*0.21)</f>
        <v>0</v>
      </c>
      <c r="J118" s="116">
        <f>SUM(H118+I118)</f>
        <v>0</v>
      </c>
    </row>
    <row r="119" spans="1:10" ht="69.75" customHeight="1" thickBot="1">
      <c r="A119" s="134"/>
      <c r="B119" s="135"/>
      <c r="C119" s="221" t="s">
        <v>395</v>
      </c>
      <c r="D119" s="222"/>
      <c r="E119" s="146"/>
      <c r="F119" s="132"/>
      <c r="G119" s="138"/>
      <c r="H119" s="133"/>
      <c r="I119" s="115"/>
      <c r="J119" s="116"/>
    </row>
    <row r="120" spans="1:10" ht="16.5" thickBot="1">
      <c r="A120" s="128" t="s">
        <v>45</v>
      </c>
      <c r="B120" s="129"/>
      <c r="C120" s="130" t="s">
        <v>46</v>
      </c>
      <c r="D120" s="111"/>
      <c r="E120" s="131">
        <v>4</v>
      </c>
      <c r="F120" s="132" t="s">
        <v>191</v>
      </c>
      <c r="G120" s="111"/>
      <c r="H120" s="133">
        <f>G120*E120</f>
        <v>0</v>
      </c>
      <c r="I120" s="115">
        <f>PRODUCT(H120*0.21)</f>
        <v>0</v>
      </c>
      <c r="J120" s="116">
        <f>SUM(H120+I120)</f>
        <v>0</v>
      </c>
    </row>
    <row r="121" spans="1:10" ht="58.5" customHeight="1" thickBot="1">
      <c r="A121" s="134"/>
      <c r="B121" s="135"/>
      <c r="C121" s="221" t="s">
        <v>48</v>
      </c>
      <c r="D121" s="222"/>
      <c r="E121" s="146"/>
      <c r="F121" s="132"/>
      <c r="G121" s="138"/>
      <c r="H121" s="133"/>
      <c r="I121" s="115"/>
      <c r="J121" s="116"/>
    </row>
    <row r="122" spans="1:10" ht="16.5" thickBot="1">
      <c r="A122" s="128" t="s">
        <v>50</v>
      </c>
      <c r="B122" s="129"/>
      <c r="C122" s="130" t="s">
        <v>51</v>
      </c>
      <c r="D122" s="111"/>
      <c r="E122" s="131">
        <v>2</v>
      </c>
      <c r="F122" s="132" t="s">
        <v>191</v>
      </c>
      <c r="G122" s="111"/>
      <c r="H122" s="133">
        <f>G122*E122</f>
        <v>0</v>
      </c>
      <c r="I122" s="115">
        <f>PRODUCT(H122*0.21)</f>
        <v>0</v>
      </c>
      <c r="J122" s="116">
        <f>SUM(H122+I122)</f>
        <v>0</v>
      </c>
    </row>
    <row r="123" spans="1:10" ht="71.25" customHeight="1" thickBot="1">
      <c r="A123" s="134"/>
      <c r="B123" s="135"/>
      <c r="C123" s="221" t="s">
        <v>415</v>
      </c>
      <c r="D123" s="222"/>
      <c r="E123" s="146"/>
      <c r="F123" s="132"/>
      <c r="G123" s="138"/>
      <c r="H123" s="133"/>
      <c r="I123" s="115"/>
      <c r="J123" s="116"/>
    </row>
    <row r="124" spans="1:10" ht="16.5" thickBot="1">
      <c r="A124" s="128" t="s">
        <v>53</v>
      </c>
      <c r="B124" s="129"/>
      <c r="C124" s="130" t="s">
        <v>52</v>
      </c>
      <c r="D124" s="111"/>
      <c r="E124" s="131">
        <v>7</v>
      </c>
      <c r="F124" s="132" t="s">
        <v>191</v>
      </c>
      <c r="G124" s="111"/>
      <c r="H124" s="133">
        <f>G124*E124</f>
        <v>0</v>
      </c>
      <c r="I124" s="115">
        <f>PRODUCT(H124*0.21)</f>
        <v>0</v>
      </c>
      <c r="J124" s="116">
        <f>SUM(H124+I124)</f>
        <v>0</v>
      </c>
    </row>
    <row r="125" spans="1:10" ht="60" customHeight="1" thickBot="1">
      <c r="A125" s="134"/>
      <c r="B125" s="135"/>
      <c r="C125" s="221" t="s">
        <v>56</v>
      </c>
      <c r="D125" s="222"/>
      <c r="E125" s="146"/>
      <c r="F125" s="132"/>
      <c r="G125" s="138"/>
      <c r="H125" s="133"/>
      <c r="I125" s="115"/>
      <c r="J125" s="116"/>
    </row>
    <row r="126" spans="1:10" ht="16.5" thickBot="1">
      <c r="A126" s="128" t="s">
        <v>55</v>
      </c>
      <c r="B126" s="129"/>
      <c r="C126" s="130" t="s">
        <v>54</v>
      </c>
      <c r="D126" s="111"/>
      <c r="E126" s="131">
        <v>16</v>
      </c>
      <c r="F126" s="132" t="s">
        <v>191</v>
      </c>
      <c r="G126" s="111"/>
      <c r="H126" s="133">
        <f>G126*E126</f>
        <v>0</v>
      </c>
      <c r="I126" s="115">
        <f>PRODUCT(H126*0.21)</f>
        <v>0</v>
      </c>
      <c r="J126" s="116">
        <f>SUM(H126+I126)</f>
        <v>0</v>
      </c>
    </row>
    <row r="127" spans="1:10" ht="57.75" customHeight="1" thickBot="1">
      <c r="A127" s="134"/>
      <c r="B127" s="135"/>
      <c r="C127" s="221" t="s">
        <v>58</v>
      </c>
      <c r="D127" s="222"/>
      <c r="E127" s="146"/>
      <c r="F127" s="132"/>
      <c r="G127" s="138"/>
      <c r="H127" s="133"/>
      <c r="I127" s="115"/>
      <c r="J127" s="116"/>
    </row>
    <row r="128" spans="1:10" ht="16.5" thickBot="1">
      <c r="A128" s="128" t="s">
        <v>60</v>
      </c>
      <c r="B128" s="129"/>
      <c r="C128" s="130" t="s">
        <v>52</v>
      </c>
      <c r="D128" s="111"/>
      <c r="E128" s="131">
        <v>15</v>
      </c>
      <c r="F128" s="132" t="s">
        <v>191</v>
      </c>
      <c r="G128" s="111"/>
      <c r="H128" s="133">
        <f>G128*E128</f>
        <v>0</v>
      </c>
      <c r="I128" s="115">
        <f>PRODUCT(H128*0.21)</f>
        <v>0</v>
      </c>
      <c r="J128" s="116">
        <f>SUM(H128+I128)</f>
        <v>0</v>
      </c>
    </row>
    <row r="129" spans="1:10" ht="63" customHeight="1" thickBot="1">
      <c r="A129" s="134"/>
      <c r="B129" s="135"/>
      <c r="C129" s="221" t="s">
        <v>59</v>
      </c>
      <c r="D129" s="222"/>
      <c r="E129" s="146"/>
      <c r="F129" s="132"/>
      <c r="G129" s="138"/>
      <c r="H129" s="133"/>
      <c r="I129" s="115"/>
      <c r="J129" s="116"/>
    </row>
    <row r="130" spans="1:10" ht="16.5" thickBot="1">
      <c r="A130" s="128" t="s">
        <v>62</v>
      </c>
      <c r="B130" s="129"/>
      <c r="C130" s="110" t="s">
        <v>63</v>
      </c>
      <c r="D130" s="111"/>
      <c r="E130" s="131">
        <v>20</v>
      </c>
      <c r="F130" s="132" t="s">
        <v>191</v>
      </c>
      <c r="G130" s="111"/>
      <c r="H130" s="133">
        <f>G130*E130</f>
        <v>0</v>
      </c>
      <c r="I130" s="115">
        <f>PRODUCT(H130*0.21)</f>
        <v>0</v>
      </c>
      <c r="J130" s="116">
        <f>SUM(H130+I130)</f>
        <v>0</v>
      </c>
    </row>
    <row r="131" spans="1:10" ht="66" customHeight="1" thickBot="1">
      <c r="A131" s="134"/>
      <c r="B131" s="135"/>
      <c r="C131" s="221" t="s">
        <v>426</v>
      </c>
      <c r="D131" s="222"/>
      <c r="E131" s="146"/>
      <c r="F131" s="132"/>
      <c r="G131" s="138"/>
      <c r="H131" s="133"/>
      <c r="I131" s="115"/>
      <c r="J131" s="116"/>
    </row>
    <row r="132" spans="1:10" ht="16.5" thickBot="1">
      <c r="A132" s="128" t="s">
        <v>65</v>
      </c>
      <c r="B132" s="129"/>
      <c r="C132" s="110" t="s">
        <v>64</v>
      </c>
      <c r="D132" s="111"/>
      <c r="E132" s="131">
        <v>10</v>
      </c>
      <c r="F132" s="132" t="s">
        <v>191</v>
      </c>
      <c r="G132" s="111"/>
      <c r="H132" s="133">
        <f>G132*E132</f>
        <v>0</v>
      </c>
      <c r="I132" s="115">
        <f>PRODUCT(H132*0.21)</f>
        <v>0</v>
      </c>
      <c r="J132" s="116">
        <f>SUM(H132+I132)</f>
        <v>0</v>
      </c>
    </row>
    <row r="133" spans="1:10" ht="81" customHeight="1" thickBot="1">
      <c r="A133" s="134"/>
      <c r="B133" s="135"/>
      <c r="C133" s="221" t="s">
        <v>427</v>
      </c>
      <c r="D133" s="222"/>
      <c r="E133" s="146"/>
      <c r="F133" s="132"/>
      <c r="G133" s="138"/>
      <c r="H133" s="133"/>
      <c r="I133" s="115"/>
      <c r="J133" s="116"/>
    </row>
    <row r="134" spans="1:10" ht="16.5" thickBot="1">
      <c r="A134" s="128" t="s">
        <v>0</v>
      </c>
      <c r="B134" s="129"/>
      <c r="C134" s="110" t="s">
        <v>64</v>
      </c>
      <c r="D134" s="111"/>
      <c r="E134" s="131">
        <v>25</v>
      </c>
      <c r="F134" s="132" t="s">
        <v>191</v>
      </c>
      <c r="G134" s="111"/>
      <c r="H134" s="133">
        <f>G134*E134</f>
        <v>0</v>
      </c>
      <c r="I134" s="115">
        <f>PRODUCT(H134*0.21)</f>
        <v>0</v>
      </c>
      <c r="J134" s="116">
        <f>SUM(H134+I134)</f>
        <v>0</v>
      </c>
    </row>
    <row r="135" spans="1:10" ht="85.5" customHeight="1">
      <c r="A135" s="218"/>
      <c r="B135" s="217"/>
      <c r="C135" s="221" t="s">
        <v>428</v>
      </c>
      <c r="D135" s="222"/>
      <c r="E135" s="55"/>
      <c r="F135" s="54"/>
      <c r="G135" s="216"/>
      <c r="H135" s="214"/>
      <c r="I135" s="44"/>
      <c r="J135" s="215"/>
    </row>
    <row r="136" spans="1:10" ht="167.25" customHeight="1" thickBot="1">
      <c r="A136" s="77"/>
      <c r="B136" s="18"/>
      <c r="C136" s="223" t="s">
        <v>350</v>
      </c>
      <c r="D136" s="224"/>
      <c r="E136" s="6"/>
      <c r="F136" s="78"/>
      <c r="G136" s="79"/>
      <c r="H136" s="80"/>
      <c r="I136" s="44"/>
      <c r="J136" s="215"/>
    </row>
    <row r="137" spans="1:10" ht="22.5" customHeight="1" thickBot="1">
      <c r="A137" s="128" t="s">
        <v>169</v>
      </c>
      <c r="B137" s="129"/>
      <c r="C137" s="110" t="s">
        <v>168</v>
      </c>
      <c r="D137" s="111"/>
      <c r="E137" s="147">
        <v>2</v>
      </c>
      <c r="F137" s="148" t="s">
        <v>191</v>
      </c>
      <c r="G137" s="111"/>
      <c r="H137" s="133">
        <f>G137*E137</f>
        <v>0</v>
      </c>
      <c r="I137" s="115">
        <f>PRODUCT(H137*0.21)</f>
        <v>0</v>
      </c>
      <c r="J137" s="116">
        <f>SUM(H137+I137)</f>
        <v>0</v>
      </c>
    </row>
    <row r="138" spans="1:10" ht="96.75" customHeight="1" thickBot="1">
      <c r="A138" s="149"/>
      <c r="B138" s="140"/>
      <c r="C138" s="225" t="s">
        <v>244</v>
      </c>
      <c r="D138" s="226"/>
      <c r="E138" s="150"/>
      <c r="F138" s="151"/>
      <c r="G138" s="152"/>
      <c r="H138" s="153"/>
      <c r="I138" s="154"/>
      <c r="J138" s="155"/>
    </row>
    <row r="139" spans="1:10" ht="26.25" customHeight="1" thickBot="1">
      <c r="A139" s="141" t="s">
        <v>170</v>
      </c>
      <c r="B139" s="135"/>
      <c r="C139" s="110" t="s">
        <v>171</v>
      </c>
      <c r="D139" s="111"/>
      <c r="E139" s="158">
        <v>3</v>
      </c>
      <c r="F139" s="159" t="s">
        <v>191</v>
      </c>
      <c r="G139" s="111"/>
      <c r="H139" s="133">
        <f>G139*E139</f>
        <v>0</v>
      </c>
      <c r="I139" s="115">
        <f>PRODUCT(H139*0.21)</f>
        <v>0</v>
      </c>
      <c r="J139" s="116">
        <f>SUM(H139+I139)</f>
        <v>0</v>
      </c>
    </row>
    <row r="140" spans="1:10" ht="86.25" customHeight="1" thickBot="1">
      <c r="A140" s="149"/>
      <c r="B140" s="135"/>
      <c r="C140" s="221" t="s">
        <v>245</v>
      </c>
      <c r="D140" s="222"/>
      <c r="E140" s="150"/>
      <c r="F140" s="151"/>
      <c r="G140" s="152"/>
      <c r="H140" s="153"/>
      <c r="I140" s="154"/>
      <c r="J140" s="155"/>
    </row>
    <row r="141" spans="1:10" ht="24.75" customHeight="1" thickBot="1">
      <c r="A141" s="128" t="s">
        <v>55</v>
      </c>
      <c r="B141" s="129"/>
      <c r="C141" s="130" t="s">
        <v>54</v>
      </c>
      <c r="D141" s="111"/>
      <c r="E141" s="147">
        <v>3</v>
      </c>
      <c r="F141" s="148" t="s">
        <v>191</v>
      </c>
      <c r="G141" s="111"/>
      <c r="H141" s="133">
        <f>G141*E141</f>
        <v>0</v>
      </c>
      <c r="I141" s="115">
        <f>PRODUCT(H141*0.21)</f>
        <v>0</v>
      </c>
      <c r="J141" s="116">
        <f>SUM(H141+I141)</f>
        <v>0</v>
      </c>
    </row>
    <row r="142" spans="1:10" ht="60.75" customHeight="1" thickBot="1">
      <c r="A142" s="149"/>
      <c r="B142" s="135"/>
      <c r="C142" s="221" t="s">
        <v>246</v>
      </c>
      <c r="D142" s="222"/>
      <c r="E142" s="160"/>
      <c r="F142" s="148"/>
      <c r="G142" s="152"/>
      <c r="H142" s="161"/>
      <c r="I142" s="156"/>
      <c r="J142" s="157"/>
    </row>
    <row r="143" spans="1:10" ht="27" customHeight="1" thickBot="1">
      <c r="A143" s="128" t="s">
        <v>60</v>
      </c>
      <c r="B143" s="129"/>
      <c r="C143" s="130" t="s">
        <v>52</v>
      </c>
      <c r="D143" s="111"/>
      <c r="E143" s="147">
        <v>12</v>
      </c>
      <c r="F143" s="148" t="s">
        <v>191</v>
      </c>
      <c r="G143" s="111"/>
      <c r="H143" s="133">
        <f>G143*E143</f>
        <v>0</v>
      </c>
      <c r="I143" s="115">
        <f>PRODUCT(H143*0.21)</f>
        <v>0</v>
      </c>
      <c r="J143" s="116">
        <f>SUM(H143+I143)</f>
        <v>0</v>
      </c>
    </row>
    <row r="144" spans="1:10" ht="73.5" customHeight="1" thickBot="1">
      <c r="A144" s="149"/>
      <c r="B144" s="135"/>
      <c r="C144" s="221" t="s">
        <v>247</v>
      </c>
      <c r="D144" s="222"/>
      <c r="E144" s="160"/>
      <c r="F144" s="148"/>
      <c r="G144" s="152"/>
      <c r="H144" s="161"/>
      <c r="I144" s="156"/>
      <c r="J144" s="157"/>
    </row>
    <row r="145" spans="1:10" ht="26.25" thickBot="1">
      <c r="A145" s="162"/>
      <c r="B145" s="206"/>
      <c r="C145" s="163"/>
      <c r="D145" s="164"/>
      <c r="E145" s="165"/>
      <c r="F145" s="219" t="s">
        <v>178</v>
      </c>
      <c r="G145" s="220"/>
      <c r="H145" s="166">
        <f>SUM(H6:H144)</f>
        <v>0</v>
      </c>
      <c r="I145" s="167" t="s">
        <v>199</v>
      </c>
      <c r="J145" s="166">
        <f>SUM(J6:J144)</f>
        <v>0</v>
      </c>
    </row>
    <row r="146" ht="15.75">
      <c r="B146" s="207"/>
    </row>
    <row r="147" spans="2:11" ht="15.75">
      <c r="B147" s="207"/>
      <c r="C147" s="168" t="s">
        <v>95</v>
      </c>
      <c r="D147" s="169"/>
      <c r="E147" s="169"/>
      <c r="F147" s="169"/>
      <c r="G147" s="169"/>
      <c r="H147" s="169"/>
      <c r="I147" s="169"/>
      <c r="J147" s="169"/>
      <c r="K147" s="169"/>
    </row>
    <row r="148" spans="2:11" ht="15.75">
      <c r="B148" s="207"/>
      <c r="C148" s="168" t="s">
        <v>96</v>
      </c>
      <c r="D148" s="169"/>
      <c r="E148" s="169"/>
      <c r="F148" s="169"/>
      <c r="G148" s="169"/>
      <c r="H148" s="169"/>
      <c r="I148" s="169"/>
      <c r="J148" s="169"/>
      <c r="K148" s="169"/>
    </row>
    <row r="149" spans="1:5" ht="15.75">
      <c r="A149" s="170"/>
      <c r="B149" s="208"/>
      <c r="C149" s="172" t="s">
        <v>239</v>
      </c>
      <c r="D149" s="173"/>
      <c r="E149" s="174"/>
    </row>
    <row r="150" spans="1:5" ht="15.75">
      <c r="A150" s="170"/>
      <c r="B150" s="208"/>
      <c r="C150" s="172" t="s">
        <v>241</v>
      </c>
      <c r="D150" s="173"/>
      <c r="E150" s="174"/>
    </row>
    <row r="151" spans="1:5" ht="15.75">
      <c r="A151" s="170"/>
      <c r="B151" s="208"/>
      <c r="C151" s="172" t="s">
        <v>240</v>
      </c>
      <c r="D151" s="173"/>
      <c r="E151" s="174"/>
    </row>
    <row r="152" spans="1:5" ht="15.75">
      <c r="A152" s="170"/>
      <c r="B152" s="208"/>
      <c r="C152" s="172" t="s">
        <v>238</v>
      </c>
      <c r="D152" s="173"/>
      <c r="E152" s="174"/>
    </row>
    <row r="153" spans="1:5" ht="15.75">
      <c r="A153" s="170"/>
      <c r="B153" s="208"/>
      <c r="C153" s="172" t="s">
        <v>219</v>
      </c>
      <c r="D153" s="173"/>
      <c r="E153" s="174"/>
    </row>
    <row r="154" spans="1:5" ht="15.75">
      <c r="A154" s="170"/>
      <c r="B154" s="208"/>
      <c r="C154" s="172" t="s">
        <v>93</v>
      </c>
      <c r="D154" s="173"/>
      <c r="E154" s="174"/>
    </row>
    <row r="155" spans="1:5" ht="15.75">
      <c r="A155" s="170"/>
      <c r="B155" s="208"/>
      <c r="C155" s="172" t="s">
        <v>359</v>
      </c>
      <c r="D155" s="173"/>
      <c r="E155" s="174"/>
    </row>
    <row r="156" spans="1:5" ht="15.75">
      <c r="A156" s="170"/>
      <c r="B156" s="208"/>
      <c r="C156" s="172" t="s">
        <v>360</v>
      </c>
      <c r="D156" s="173"/>
      <c r="E156" s="174"/>
    </row>
    <row r="157" spans="1:5" ht="15.75">
      <c r="A157" s="170"/>
      <c r="B157" s="208"/>
      <c r="C157" s="172" t="s">
        <v>361</v>
      </c>
      <c r="D157" s="173"/>
      <c r="E157" s="174"/>
    </row>
    <row r="158" spans="1:5" ht="15.75">
      <c r="A158" s="170"/>
      <c r="B158" s="208"/>
      <c r="C158" s="172" t="s">
        <v>362</v>
      </c>
      <c r="D158" s="173"/>
      <c r="E158" s="174"/>
    </row>
    <row r="159" spans="1:5" ht="15.75">
      <c r="A159" s="170"/>
      <c r="B159" s="208"/>
      <c r="C159" s="172" t="s">
        <v>220</v>
      </c>
      <c r="D159" s="173"/>
      <c r="E159" s="174"/>
    </row>
    <row r="160" spans="1:5" ht="15.75">
      <c r="A160" s="170"/>
      <c r="B160" s="208"/>
      <c r="C160" s="172" t="s">
        <v>363</v>
      </c>
      <c r="D160" s="173"/>
      <c r="E160" s="174"/>
    </row>
    <row r="161" spans="1:5" ht="15.75">
      <c r="A161" s="170"/>
      <c r="B161" s="208"/>
      <c r="C161" s="172" t="s">
        <v>364</v>
      </c>
      <c r="D161" s="173"/>
      <c r="E161" s="174"/>
    </row>
    <row r="162" spans="1:5" ht="15.75">
      <c r="A162" s="170"/>
      <c r="B162" s="208"/>
      <c r="C162" s="172" t="s">
        <v>365</v>
      </c>
      <c r="D162" s="173"/>
      <c r="E162" s="174"/>
    </row>
    <row r="163" spans="1:5" ht="15.75">
      <c r="A163" s="170"/>
      <c r="B163" s="208"/>
      <c r="C163" s="172" t="s">
        <v>366</v>
      </c>
      <c r="D163" s="173"/>
      <c r="E163" s="174"/>
    </row>
    <row r="164" spans="1:5" ht="15.75">
      <c r="A164" s="170"/>
      <c r="B164" s="208"/>
      <c r="C164" s="172" t="s">
        <v>367</v>
      </c>
      <c r="D164" s="173"/>
      <c r="E164" s="174"/>
    </row>
    <row r="165" spans="1:5" ht="15.75">
      <c r="A165" s="170"/>
      <c r="B165" s="208"/>
      <c r="C165" s="172" t="s">
        <v>368</v>
      </c>
      <c r="D165" s="173"/>
      <c r="E165" s="174"/>
    </row>
    <row r="166" spans="1:5" ht="15.75">
      <c r="A166" s="170"/>
      <c r="B166" s="208"/>
      <c r="C166" s="172" t="s">
        <v>369</v>
      </c>
      <c r="D166" s="173"/>
      <c r="E166" s="174"/>
    </row>
    <row r="167" spans="1:5" ht="15.75">
      <c r="A167" s="170"/>
      <c r="B167" s="208"/>
      <c r="C167" s="172" t="s">
        <v>370</v>
      </c>
      <c r="D167" s="173"/>
      <c r="E167" s="174"/>
    </row>
    <row r="168" spans="1:5" ht="15.75">
      <c r="A168" s="170"/>
      <c r="B168" s="208"/>
      <c r="C168" s="172" t="s">
        <v>371</v>
      </c>
      <c r="D168" s="173"/>
      <c r="E168" s="174"/>
    </row>
    <row r="169" spans="1:5" ht="15.75">
      <c r="A169" s="170"/>
      <c r="B169" s="208"/>
      <c r="C169" s="172" t="s">
        <v>221</v>
      </c>
      <c r="D169" s="173"/>
      <c r="E169" s="174"/>
    </row>
    <row r="170" spans="1:5" ht="15.75">
      <c r="A170" s="170"/>
      <c r="B170" s="208"/>
      <c r="C170" s="172" t="s">
        <v>372</v>
      </c>
      <c r="D170" s="173"/>
      <c r="E170" s="174"/>
    </row>
    <row r="171" spans="1:5" ht="15.75">
      <c r="A171" s="170"/>
      <c r="B171" s="208"/>
      <c r="C171" s="172" t="s">
        <v>373</v>
      </c>
      <c r="D171" s="173"/>
      <c r="E171" s="174"/>
    </row>
    <row r="172" spans="1:5" ht="15.75">
      <c r="A172" s="170"/>
      <c r="B172" s="208"/>
      <c r="C172" s="172" t="s">
        <v>374</v>
      </c>
      <c r="D172" s="173"/>
      <c r="E172" s="174"/>
    </row>
    <row r="173" spans="1:5" ht="15.75">
      <c r="A173" s="170"/>
      <c r="B173" s="208"/>
      <c r="C173" s="172" t="s">
        <v>375</v>
      </c>
      <c r="D173" s="173"/>
      <c r="E173" s="174"/>
    </row>
    <row r="174" spans="1:5" ht="15.75">
      <c r="A174" s="170"/>
      <c r="B174" s="208"/>
      <c r="C174" s="172" t="s">
        <v>376</v>
      </c>
      <c r="D174" s="173"/>
      <c r="E174" s="174"/>
    </row>
    <row r="175" spans="1:5" ht="15.75">
      <c r="A175" s="170"/>
      <c r="B175" s="208"/>
      <c r="C175" s="172" t="s">
        <v>377</v>
      </c>
      <c r="D175" s="173"/>
      <c r="E175" s="174"/>
    </row>
    <row r="176" spans="1:5" ht="15.75">
      <c r="A176" s="170"/>
      <c r="B176" s="208"/>
      <c r="C176" s="172" t="s">
        <v>242</v>
      </c>
      <c r="D176" s="173"/>
      <c r="E176" s="174"/>
    </row>
    <row r="177" spans="1:5" ht="15.75">
      <c r="A177" s="170"/>
      <c r="B177" s="208"/>
      <c r="C177" s="172" t="s">
        <v>176</v>
      </c>
      <c r="D177" s="173"/>
      <c r="E177" s="174"/>
    </row>
    <row r="178" spans="1:5" ht="15.75">
      <c r="A178" s="170"/>
      <c r="B178" s="208"/>
      <c r="C178" s="172" t="s">
        <v>243</v>
      </c>
      <c r="D178" s="173"/>
      <c r="E178" s="174"/>
    </row>
    <row r="179" spans="1:5" ht="15.75">
      <c r="A179" s="170"/>
      <c r="B179" s="208"/>
      <c r="C179" s="172" t="s">
        <v>378</v>
      </c>
      <c r="D179" s="173"/>
      <c r="E179" s="174"/>
    </row>
    <row r="180" spans="1:5" ht="15.75">
      <c r="A180" s="170"/>
      <c r="B180" s="208"/>
      <c r="C180" s="171"/>
      <c r="D180" s="175"/>
      <c r="E180" s="174"/>
    </row>
    <row r="181" spans="1:5" ht="15.75">
      <c r="A181" s="170"/>
      <c r="B181" s="208"/>
      <c r="C181" s="171"/>
      <c r="D181" s="175"/>
      <c r="E181" s="174"/>
    </row>
    <row r="182" spans="1:5" ht="15.75" customHeight="1">
      <c r="A182" s="176"/>
      <c r="B182" s="209"/>
      <c r="C182" s="227" t="s">
        <v>155</v>
      </c>
      <c r="D182" s="227"/>
      <c r="E182" s="177"/>
    </row>
    <row r="183" spans="1:5" ht="15.75" customHeight="1">
      <c r="A183" s="176"/>
      <c r="B183" s="209"/>
      <c r="C183" s="227" t="s">
        <v>157</v>
      </c>
      <c r="D183" s="227"/>
      <c r="E183" s="177"/>
    </row>
  </sheetData>
  <sheetProtection selectLockedCells="1"/>
  <protectedRanges>
    <protectedRange sqref="D12 G12" name="Oblast1_3"/>
    <protectedRange sqref="D14 G14" name="Oblast1_4"/>
    <protectedRange sqref="G16 D16" name="Oblast1_5"/>
    <protectedRange sqref="D18 G18" name="Oblast1_6"/>
    <protectedRange sqref="D20 G20" name="Oblast1_7"/>
    <protectedRange sqref="G22 D22" name="Oblast1_8"/>
    <protectedRange sqref="G24 D24" name="Oblast1_9"/>
    <protectedRange sqref="D46 G46" name="Oblast1_22"/>
    <protectedRange sqref="D48 G48" name="Oblast1_23"/>
    <protectedRange sqref="D50 G50" name="Oblast1_24"/>
    <protectedRange sqref="D52 G52" name="Oblast1_25"/>
    <protectedRange sqref="D54 G54" name="Oblast1_26"/>
    <protectedRange sqref="D56 G56" name="Oblast1_27"/>
    <protectedRange sqref="D58 G58" name="Oblast1_28"/>
    <protectedRange sqref="D60 G60" name="Oblast1_29"/>
    <protectedRange sqref="G62 D62" name="Oblast1_30"/>
    <protectedRange sqref="D64 G64" name="Oblast1_31"/>
    <protectedRange sqref="D66 G66" name="Oblast1_32"/>
    <protectedRange sqref="D68 G68" name="Oblast1_33"/>
    <protectedRange sqref="D70 G70" name="Oblast1_34"/>
    <protectedRange sqref="D72 G72" name="Oblast1_35"/>
    <protectedRange sqref="D74 G74" name="Oblast1_36"/>
    <protectedRange sqref="D76 G76" name="Oblast1_37"/>
    <protectedRange sqref="D78 G78" name="Oblast1_38"/>
    <protectedRange sqref="D80 G80" name="Oblast1_39"/>
    <protectedRange sqref="D82 G82" name="Oblast1_40"/>
    <protectedRange sqref="D84 G84" name="Oblast1_41"/>
    <protectedRange sqref="D86 G86" name="Oblast1_42"/>
    <protectedRange sqref="D88 G88" name="Oblast1_43"/>
    <protectedRange sqref="D90 G90" name="Oblast1_44"/>
    <protectedRange sqref="D92 G92" name="Oblast1_45"/>
    <protectedRange sqref="D94 G94" name="Oblast1_46"/>
    <protectedRange sqref="D96 G96" name="Oblast1_47"/>
    <protectedRange sqref="D98 G98" name="Oblast1_48"/>
    <protectedRange sqref="D100 G100" name="Oblast1_49"/>
    <protectedRange sqref="D102 G102" name="Oblast1_50"/>
    <protectedRange sqref="D104 G104" name="Oblast1_51"/>
    <protectedRange sqref="D106 G106" name="Oblast1_52"/>
    <protectedRange sqref="D108 G108" name="Oblast1_53"/>
    <protectedRange sqref="D110 G110" name="Oblast1_54"/>
    <protectedRange sqref="D112 G112" name="Oblast1_55"/>
    <protectedRange sqref="D134 G134" name="Oblast1_56"/>
  </protectedRanges>
  <mergeCells count="74">
    <mergeCell ref="C123:D123"/>
    <mergeCell ref="C119:D119"/>
    <mergeCell ref="C121:D121"/>
    <mergeCell ref="C109:D109"/>
    <mergeCell ref="C111:D111"/>
    <mergeCell ref="C115:D115"/>
    <mergeCell ref="C117:D117"/>
    <mergeCell ref="C99:D99"/>
    <mergeCell ref="C101:D101"/>
    <mergeCell ref="C91:D91"/>
    <mergeCell ref="C113:D113"/>
    <mergeCell ref="C103:D103"/>
    <mergeCell ref="C93:D93"/>
    <mergeCell ref="C95:D95"/>
    <mergeCell ref="C97:D97"/>
    <mergeCell ref="C105:D105"/>
    <mergeCell ref="C107:D107"/>
    <mergeCell ref="C89:D89"/>
    <mergeCell ref="C79:D79"/>
    <mergeCell ref="C85:D85"/>
    <mergeCell ref="C87:D87"/>
    <mergeCell ref="C81:D81"/>
    <mergeCell ref="C83:D83"/>
    <mergeCell ref="C77:D77"/>
    <mergeCell ref="C67:D67"/>
    <mergeCell ref="C73:D73"/>
    <mergeCell ref="C75:D75"/>
    <mergeCell ref="C69:D69"/>
    <mergeCell ref="C71:D71"/>
    <mergeCell ref="C65:D65"/>
    <mergeCell ref="C53:D53"/>
    <mergeCell ref="C55:D55"/>
    <mergeCell ref="C61:D61"/>
    <mergeCell ref="C63:D63"/>
    <mergeCell ref="C57:D57"/>
    <mergeCell ref="C59:D59"/>
    <mergeCell ref="C51:D51"/>
    <mergeCell ref="C43:D43"/>
    <mergeCell ref="C45:D45"/>
    <mergeCell ref="C47:D47"/>
    <mergeCell ref="C49:D49"/>
    <mergeCell ref="C39:D39"/>
    <mergeCell ref="C41:D41"/>
    <mergeCell ref="C33:D33"/>
    <mergeCell ref="C35:D35"/>
    <mergeCell ref="C37:D37"/>
    <mergeCell ref="C31:D31"/>
    <mergeCell ref="C21:D21"/>
    <mergeCell ref="C23:D23"/>
    <mergeCell ref="C25:D25"/>
    <mergeCell ref="C27:D27"/>
    <mergeCell ref="C29:D29"/>
    <mergeCell ref="C19:D19"/>
    <mergeCell ref="A2:L3"/>
    <mergeCell ref="C7:D7"/>
    <mergeCell ref="C15:D15"/>
    <mergeCell ref="C9:D9"/>
    <mergeCell ref="C11:D11"/>
    <mergeCell ref="C13:D13"/>
    <mergeCell ref="C17:D17"/>
    <mergeCell ref="C125:D125"/>
    <mergeCell ref="C127:D127"/>
    <mergeCell ref="C129:D129"/>
    <mergeCell ref="C138:D138"/>
    <mergeCell ref="C182:D182"/>
    <mergeCell ref="C183:D183"/>
    <mergeCell ref="F145:G145"/>
    <mergeCell ref="C131:D131"/>
    <mergeCell ref="C133:D133"/>
    <mergeCell ref="C140:D140"/>
    <mergeCell ref="C142:D142"/>
    <mergeCell ref="C144:D144"/>
    <mergeCell ref="C135:D135"/>
    <mergeCell ref="C136:D136"/>
  </mergeCells>
  <printOptions/>
  <pageMargins left="0.3937007874015748" right="0.1968503937007874" top="0.7874015748031497" bottom="0.787401574803149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53"/>
  <sheetViews>
    <sheetView zoomScalePageLayoutView="0" workbookViewId="0" topLeftCell="A37">
      <selection activeCell="C6" sqref="C6:D6"/>
    </sheetView>
  </sheetViews>
  <sheetFormatPr defaultColWidth="9.00390625" defaultRowHeight="15.75"/>
  <cols>
    <col min="3" max="3" width="39.00390625" style="0" customWidth="1"/>
    <col min="4" max="4" width="31.75390625" style="0" customWidth="1"/>
    <col min="8" max="8" width="12.00390625" style="0" customWidth="1"/>
    <col min="9" max="9" width="15.625" style="0" customWidth="1"/>
    <col min="10" max="10" width="13.50390625" style="0" customWidth="1"/>
  </cols>
  <sheetData>
    <row r="1" spans="1:10" ht="16.5" thickBot="1">
      <c r="A1" s="32" t="s">
        <v>198</v>
      </c>
      <c r="B1" s="30"/>
      <c r="C1" s="31" t="s">
        <v>197</v>
      </c>
      <c r="D1" s="4"/>
      <c r="E1" s="56"/>
      <c r="F1" s="9"/>
      <c r="G1" s="11"/>
      <c r="H1" s="11"/>
      <c r="I1" s="41"/>
      <c r="J1" s="11"/>
    </row>
    <row r="2" spans="1:10" ht="15.75">
      <c r="A2" s="237" t="s">
        <v>92</v>
      </c>
      <c r="B2" s="238"/>
      <c r="C2" s="238"/>
      <c r="D2" s="238"/>
      <c r="E2" s="238"/>
      <c r="F2" s="238"/>
      <c r="G2" s="238"/>
      <c r="H2" s="238"/>
      <c r="I2" s="41"/>
      <c r="J2" s="11"/>
    </row>
    <row r="3" spans="1:10" ht="16.5" thickBot="1">
      <c r="A3" s="239"/>
      <c r="B3" s="239"/>
      <c r="C3" s="239"/>
      <c r="D3" s="239"/>
      <c r="E3" s="239"/>
      <c r="F3" s="239"/>
      <c r="G3" s="239"/>
      <c r="H3" s="239"/>
      <c r="I3" s="41"/>
      <c r="J3" s="11"/>
    </row>
    <row r="4" spans="1:10" ht="51.75" thickBot="1">
      <c r="A4" s="22" t="s">
        <v>193</v>
      </c>
      <c r="B4" s="21" t="s">
        <v>194</v>
      </c>
      <c r="C4" s="15" t="s">
        <v>204</v>
      </c>
      <c r="D4" s="2" t="s">
        <v>200</v>
      </c>
      <c r="E4" s="57" t="s">
        <v>195</v>
      </c>
      <c r="F4" s="1" t="s">
        <v>196</v>
      </c>
      <c r="G4" s="1" t="s">
        <v>201</v>
      </c>
      <c r="H4" s="1" t="s">
        <v>202</v>
      </c>
      <c r="I4" s="42" t="s">
        <v>379</v>
      </c>
      <c r="J4" s="1" t="s">
        <v>203</v>
      </c>
    </row>
    <row r="5" spans="1:10" ht="16.5" thickBot="1">
      <c r="A5" s="48" t="s">
        <v>266</v>
      </c>
      <c r="B5" s="19"/>
      <c r="C5" s="40" t="s">
        <v>269</v>
      </c>
      <c r="D5" s="33"/>
      <c r="E5" s="7">
        <v>21</v>
      </c>
      <c r="F5" s="54" t="s">
        <v>267</v>
      </c>
      <c r="G5" s="33"/>
      <c r="H5" s="12">
        <f>G5*E5</f>
        <v>0</v>
      </c>
      <c r="I5" s="44">
        <f>PRODUCT(H5*0.21)</f>
        <v>0</v>
      </c>
      <c r="J5" s="13">
        <f>SUM(H5+I5)</f>
        <v>0</v>
      </c>
    </row>
    <row r="6" spans="1:10" ht="358.5" customHeight="1" thickBot="1">
      <c r="A6" s="49"/>
      <c r="B6" s="20"/>
      <c r="C6" s="242" t="s">
        <v>1</v>
      </c>
      <c r="D6" s="243"/>
      <c r="E6" s="55" t="s">
        <v>268</v>
      </c>
      <c r="F6" s="10"/>
      <c r="G6" s="14"/>
      <c r="H6" s="44"/>
      <c r="J6" s="13"/>
    </row>
    <row r="7" spans="1:10" ht="16.5" thickBot="1">
      <c r="A7" s="48" t="s">
        <v>270</v>
      </c>
      <c r="B7" s="19"/>
      <c r="C7" s="40" t="s">
        <v>271</v>
      </c>
      <c r="D7" s="33"/>
      <c r="E7" s="7">
        <v>15</v>
      </c>
      <c r="F7" s="10" t="s">
        <v>191</v>
      </c>
      <c r="G7" s="33"/>
      <c r="H7" s="12">
        <f>G7*E7</f>
        <v>0</v>
      </c>
      <c r="I7" s="44">
        <f>PRODUCT(H7*0.21)</f>
        <v>0</v>
      </c>
      <c r="J7" s="13">
        <f>SUM(H7+I7)</f>
        <v>0</v>
      </c>
    </row>
    <row r="8" spans="1:10" ht="198.75" customHeight="1" thickBot="1">
      <c r="A8" s="49"/>
      <c r="B8" s="20"/>
      <c r="C8" s="244" t="s">
        <v>334</v>
      </c>
      <c r="D8" s="245"/>
      <c r="E8" s="8"/>
      <c r="F8" s="10"/>
      <c r="G8" s="14"/>
      <c r="H8" s="12"/>
      <c r="I8" s="44"/>
      <c r="J8" s="13"/>
    </row>
    <row r="9" spans="1:10" ht="16.5" thickBot="1">
      <c r="A9" s="48" t="s">
        <v>272</v>
      </c>
      <c r="B9" s="19"/>
      <c r="C9" s="40" t="s">
        <v>273</v>
      </c>
      <c r="D9" s="33"/>
      <c r="E9" s="7">
        <v>8</v>
      </c>
      <c r="F9" s="10" t="s">
        <v>191</v>
      </c>
      <c r="G9" s="33"/>
      <c r="H9" s="12">
        <f>G9*E9</f>
        <v>0</v>
      </c>
      <c r="I9" s="44">
        <f>PRODUCT(H9*0.21)</f>
        <v>0</v>
      </c>
      <c r="J9" s="13">
        <f>SUM(H9+I9)</f>
        <v>0</v>
      </c>
    </row>
    <row r="10" spans="1:10" ht="116.25" customHeight="1" thickBot="1">
      <c r="A10" s="49"/>
      <c r="B10" s="20"/>
      <c r="C10" s="240" t="s">
        <v>181</v>
      </c>
      <c r="D10" s="241"/>
      <c r="E10" s="8"/>
      <c r="F10" s="10"/>
      <c r="G10" s="14"/>
      <c r="H10" s="12"/>
      <c r="I10" s="44"/>
      <c r="J10" s="13"/>
    </row>
    <row r="11" spans="1:10" ht="16.5" thickBot="1">
      <c r="A11" s="48" t="s">
        <v>274</v>
      </c>
      <c r="B11" s="19"/>
      <c r="C11" s="40" t="s">
        <v>275</v>
      </c>
      <c r="D11" s="33"/>
      <c r="E11" s="7">
        <v>12</v>
      </c>
      <c r="F11" s="10" t="s">
        <v>191</v>
      </c>
      <c r="G11" s="33"/>
      <c r="H11" s="12">
        <f>G11*E11</f>
        <v>0</v>
      </c>
      <c r="I11" s="44">
        <f>PRODUCT(H11*0.21)</f>
        <v>0</v>
      </c>
      <c r="J11" s="13">
        <f>SUM(H11+I11)</f>
        <v>0</v>
      </c>
    </row>
    <row r="12" spans="1:10" ht="42.75" customHeight="1" thickBot="1">
      <c r="A12" s="49"/>
      <c r="B12" s="20"/>
      <c r="C12" s="240" t="s">
        <v>182</v>
      </c>
      <c r="D12" s="241"/>
      <c r="E12" s="8"/>
      <c r="F12" s="10"/>
      <c r="G12" s="14"/>
      <c r="H12" s="12"/>
      <c r="I12" s="44"/>
      <c r="J12" s="13"/>
    </row>
    <row r="13" spans="1:10" ht="16.5" thickBot="1">
      <c r="A13" s="48" t="s">
        <v>277</v>
      </c>
      <c r="B13" s="19"/>
      <c r="C13" s="40" t="s">
        <v>276</v>
      </c>
      <c r="D13" s="33"/>
      <c r="E13" s="7">
        <v>3</v>
      </c>
      <c r="F13" s="10" t="s">
        <v>191</v>
      </c>
      <c r="G13" s="33"/>
      <c r="H13" s="12">
        <f>G13*E13</f>
        <v>0</v>
      </c>
      <c r="I13" s="44">
        <f>PRODUCT(H13*0.21)</f>
        <v>0</v>
      </c>
      <c r="J13" s="13">
        <f>SUM(H13+I13)</f>
        <v>0</v>
      </c>
    </row>
    <row r="14" spans="1:10" ht="69.75" customHeight="1" thickBot="1">
      <c r="A14" s="49"/>
      <c r="B14" s="20"/>
      <c r="C14" s="240" t="s">
        <v>183</v>
      </c>
      <c r="D14" s="241"/>
      <c r="E14" s="8"/>
      <c r="F14" s="10"/>
      <c r="G14" s="14"/>
      <c r="H14" s="12"/>
      <c r="I14" s="44"/>
      <c r="J14" s="13"/>
    </row>
    <row r="15" spans="1:10" ht="16.5" thickBot="1">
      <c r="A15" s="48" t="s">
        <v>278</v>
      </c>
      <c r="B15" s="19"/>
      <c r="C15" s="40" t="s">
        <v>279</v>
      </c>
      <c r="D15" s="33"/>
      <c r="E15" s="7">
        <v>1</v>
      </c>
      <c r="F15" s="10" t="s">
        <v>191</v>
      </c>
      <c r="G15" s="33"/>
      <c r="H15" s="12">
        <f>G15*E15</f>
        <v>0</v>
      </c>
      <c r="I15" s="44">
        <f>PRODUCT(H15*0.21)</f>
        <v>0</v>
      </c>
      <c r="J15" s="13">
        <f>SUM(H15+I15)</f>
        <v>0</v>
      </c>
    </row>
    <row r="16" spans="1:10" ht="59.25" customHeight="1" thickBot="1">
      <c r="A16" s="50"/>
      <c r="B16" s="34"/>
      <c r="C16" s="246" t="s">
        <v>282</v>
      </c>
      <c r="D16" s="247"/>
      <c r="E16" s="35"/>
      <c r="F16" s="36"/>
      <c r="G16" s="37"/>
      <c r="H16" s="38"/>
      <c r="I16" s="45"/>
      <c r="J16" s="39"/>
    </row>
    <row r="17" spans="1:10" ht="16.5" thickBot="1">
      <c r="A17" s="88"/>
      <c r="B17" s="89"/>
      <c r="C17" s="89"/>
      <c r="D17" s="90"/>
      <c r="E17" s="92"/>
      <c r="F17" s="248" t="s">
        <v>178</v>
      </c>
      <c r="G17" s="249"/>
      <c r="H17" s="29">
        <f>SUM(H5:H16)</f>
        <v>0</v>
      </c>
      <c r="I17" s="91" t="s">
        <v>199</v>
      </c>
      <c r="J17" s="29">
        <f>SUM(J5:J16)</f>
        <v>0</v>
      </c>
    </row>
    <row r="19" spans="1:5" ht="15.75">
      <c r="A19" s="23"/>
      <c r="B19" s="16"/>
      <c r="C19" s="51"/>
      <c r="D19" s="84"/>
      <c r="E19" s="58"/>
    </row>
    <row r="20" spans="1:5" ht="15.75">
      <c r="A20" s="23"/>
      <c r="B20" s="16"/>
      <c r="C20" s="51"/>
      <c r="D20" s="84"/>
      <c r="E20" s="58"/>
    </row>
    <row r="21" spans="1:5" ht="15.75">
      <c r="A21" s="23"/>
      <c r="B21" s="16"/>
      <c r="C21" s="51"/>
      <c r="D21" s="84"/>
      <c r="E21" s="58"/>
    </row>
    <row r="22" spans="1:5" ht="15.75">
      <c r="A22" s="23"/>
      <c r="B22" s="16"/>
      <c r="C22" s="51"/>
      <c r="D22" s="84"/>
      <c r="E22" s="58"/>
    </row>
    <row r="23" spans="1:5" ht="15.75">
      <c r="A23" s="23"/>
      <c r="B23" s="16"/>
      <c r="C23" s="51"/>
      <c r="D23" s="84"/>
      <c r="E23" s="58"/>
    </row>
    <row r="24" spans="1:5" ht="15.75">
      <c r="A24" s="23"/>
      <c r="B24" s="16"/>
      <c r="C24" s="51"/>
      <c r="D24" s="84"/>
      <c r="E24" s="58"/>
    </row>
    <row r="25" spans="1:5" ht="15.75">
      <c r="A25" s="23"/>
      <c r="B25" s="16"/>
      <c r="C25" s="51"/>
      <c r="D25" s="84"/>
      <c r="E25" s="58"/>
    </row>
    <row r="26" spans="1:5" ht="15.75">
      <c r="A26" s="23"/>
      <c r="B26" s="16"/>
      <c r="C26" s="51"/>
      <c r="D26" s="84"/>
      <c r="E26" s="58"/>
    </row>
    <row r="27" spans="1:5" ht="15.75">
      <c r="A27" s="23"/>
      <c r="B27" s="16"/>
      <c r="C27" s="51"/>
      <c r="D27" s="84"/>
      <c r="E27" s="58"/>
    </row>
    <row r="28" spans="1:5" ht="15.75">
      <c r="A28" s="23"/>
      <c r="B28" s="16"/>
      <c r="C28" s="51"/>
      <c r="D28" s="84"/>
      <c r="E28" s="58"/>
    </row>
    <row r="29" spans="1:5" ht="15.75">
      <c r="A29" s="23"/>
      <c r="B29" s="16"/>
      <c r="C29" s="51"/>
      <c r="D29" s="84"/>
      <c r="E29" s="58"/>
    </row>
    <row r="30" spans="1:5" ht="15.75">
      <c r="A30" s="23"/>
      <c r="B30" s="16"/>
      <c r="C30" s="51"/>
      <c r="D30" s="84"/>
      <c r="E30" s="58"/>
    </row>
    <row r="31" spans="1:5" ht="15.75">
      <c r="A31" s="23"/>
      <c r="B31" s="16"/>
      <c r="C31" s="51"/>
      <c r="D31" s="84"/>
      <c r="E31" s="58"/>
    </row>
    <row r="32" spans="1:5" ht="15.75">
      <c r="A32" s="23"/>
      <c r="B32" s="16"/>
      <c r="C32" s="51"/>
      <c r="D32" s="84"/>
      <c r="E32" s="58"/>
    </row>
    <row r="33" spans="1:5" ht="15.75">
      <c r="A33" s="23"/>
      <c r="B33" s="16"/>
      <c r="C33" s="51"/>
      <c r="D33" s="84"/>
      <c r="E33" s="58"/>
    </row>
    <row r="34" spans="1:5" ht="15.75">
      <c r="A34" s="23"/>
      <c r="B34" s="16"/>
      <c r="C34" s="51"/>
      <c r="D34" s="84"/>
      <c r="E34" s="58"/>
    </row>
    <row r="35" spans="1:5" ht="15.75">
      <c r="A35" s="23"/>
      <c r="B35" s="16"/>
      <c r="C35" s="51"/>
      <c r="D35" s="84"/>
      <c r="E35" s="58"/>
    </row>
    <row r="36" spans="1:5" ht="15.75">
      <c r="A36" s="23"/>
      <c r="B36" s="16"/>
      <c r="C36" s="51"/>
      <c r="D36" s="84"/>
      <c r="E36" s="58"/>
    </row>
    <row r="37" spans="1:5" ht="15.75">
      <c r="A37" s="23"/>
      <c r="B37" s="16"/>
      <c r="C37" s="51"/>
      <c r="D37" s="84"/>
      <c r="E37" s="58"/>
    </row>
    <row r="38" spans="1:5" ht="15.75">
      <c r="A38" s="23"/>
      <c r="B38" s="16"/>
      <c r="C38" s="51"/>
      <c r="D38" s="84"/>
      <c r="E38" s="58"/>
    </row>
    <row r="39" spans="1:5" ht="15.75">
      <c r="A39" s="23"/>
      <c r="B39" s="16"/>
      <c r="C39" s="51"/>
      <c r="D39" s="84"/>
      <c r="E39" s="58"/>
    </row>
    <row r="40" spans="1:5" ht="15.75">
      <c r="A40" s="23"/>
      <c r="B40" s="16"/>
      <c r="C40" s="51"/>
      <c r="D40" s="84"/>
      <c r="E40" s="58"/>
    </row>
    <row r="41" spans="1:5" ht="15.75">
      <c r="A41" s="23"/>
      <c r="B41" s="16"/>
      <c r="C41" s="51"/>
      <c r="D41" s="84"/>
      <c r="E41" s="58"/>
    </row>
    <row r="42" spans="1:5" ht="15.75">
      <c r="A42" s="23"/>
      <c r="B42" s="16"/>
      <c r="C42" s="51"/>
      <c r="D42" s="84"/>
      <c r="E42" s="58"/>
    </row>
    <row r="43" spans="1:5" ht="15.75">
      <c r="A43" s="23"/>
      <c r="B43" s="16"/>
      <c r="C43" s="51"/>
      <c r="D43" s="84"/>
      <c r="E43" s="58"/>
    </row>
    <row r="44" spans="1:5" ht="15.75">
      <c r="A44" s="23"/>
      <c r="B44" s="16"/>
      <c r="C44" s="51"/>
      <c r="D44" s="84"/>
      <c r="E44" s="58"/>
    </row>
    <row r="45" spans="1:5" ht="15.75">
      <c r="A45" s="23"/>
      <c r="B45" s="16"/>
      <c r="C45" s="51"/>
      <c r="D45" s="84"/>
      <c r="E45" s="58"/>
    </row>
    <row r="46" spans="1:5" ht="15.75">
      <c r="A46" s="23"/>
      <c r="B46" s="16"/>
      <c r="C46" s="51"/>
      <c r="D46" s="84"/>
      <c r="E46" s="58"/>
    </row>
    <row r="47" spans="1:5" ht="15.75">
      <c r="A47" s="23"/>
      <c r="B47" s="16"/>
      <c r="C47" s="51"/>
      <c r="D47" s="84"/>
      <c r="E47" s="58"/>
    </row>
    <row r="48" spans="1:5" ht="15.75">
      <c r="A48" s="23"/>
      <c r="B48" s="16"/>
      <c r="C48" s="51"/>
      <c r="D48" s="84"/>
      <c r="E48" s="58"/>
    </row>
    <row r="49" spans="1:5" ht="15.75">
      <c r="A49" s="23"/>
      <c r="B49" s="16"/>
      <c r="C49" s="51"/>
      <c r="D49" s="84"/>
      <c r="E49" s="58"/>
    </row>
    <row r="50" spans="1:5" ht="15.75">
      <c r="A50" s="23"/>
      <c r="B50" s="16"/>
      <c r="C50" s="16"/>
      <c r="D50" s="5"/>
      <c r="E50" s="58"/>
    </row>
    <row r="51" spans="1:5" ht="15.75">
      <c r="A51" s="23"/>
      <c r="B51" s="16"/>
      <c r="C51" s="16"/>
      <c r="D51" s="5"/>
      <c r="E51" s="58"/>
    </row>
    <row r="52" spans="1:5" ht="15.75">
      <c r="A52" s="24"/>
      <c r="B52" s="17"/>
      <c r="C52" s="236"/>
      <c r="D52" s="236"/>
      <c r="E52" s="59"/>
    </row>
    <row r="53" spans="1:5" ht="15.75">
      <c r="A53" s="24"/>
      <c r="B53" s="17"/>
      <c r="C53" s="236"/>
      <c r="D53" s="236"/>
      <c r="E53" s="59"/>
    </row>
  </sheetData>
  <sheetProtection/>
  <protectedRanges>
    <protectedRange sqref="D5 G5 D7 G7 D9 G9 D11 G11 D13 G13 D15 G15" name="Oblast1"/>
  </protectedRanges>
  <mergeCells count="10">
    <mergeCell ref="C53:D53"/>
    <mergeCell ref="A2:H3"/>
    <mergeCell ref="C10:D10"/>
    <mergeCell ref="C12:D12"/>
    <mergeCell ref="C6:D6"/>
    <mergeCell ref="C8:D8"/>
    <mergeCell ref="C14:D14"/>
    <mergeCell ref="C16:D16"/>
    <mergeCell ref="F17:G17"/>
    <mergeCell ref="C52:D5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4"/>
  <sheetViews>
    <sheetView zoomScalePageLayoutView="0" workbookViewId="0" topLeftCell="A25">
      <selection activeCell="C25" sqref="C25:D25"/>
    </sheetView>
  </sheetViews>
  <sheetFormatPr defaultColWidth="9.00390625" defaultRowHeight="15.75"/>
  <cols>
    <col min="3" max="3" width="43.375" style="0" customWidth="1"/>
    <col min="4" max="4" width="37.25390625" style="0" customWidth="1"/>
    <col min="5" max="5" width="6.50390625" style="0" customWidth="1"/>
    <col min="7" max="7" width="12.00390625" style="0" customWidth="1"/>
    <col min="8" max="8" width="12.375" style="0" customWidth="1"/>
    <col min="9" max="9" width="13.00390625" style="0" customWidth="1"/>
    <col min="10" max="10" width="12.625" style="0" customWidth="1"/>
    <col min="12" max="12" width="43.125" style="0" customWidth="1"/>
  </cols>
  <sheetData>
    <row r="1" spans="1:10" ht="16.5" thickBot="1">
      <c r="A1" s="32" t="s">
        <v>198</v>
      </c>
      <c r="B1" s="30"/>
      <c r="C1" s="31" t="s">
        <v>197</v>
      </c>
      <c r="D1" s="4"/>
      <c r="E1" s="56"/>
      <c r="F1" s="9"/>
      <c r="G1" s="11"/>
      <c r="H1" s="11"/>
      <c r="I1" s="41"/>
      <c r="J1" s="11"/>
    </row>
    <row r="2" spans="1:12" ht="15.75" customHeight="1">
      <c r="A2" s="253" t="s">
        <v>92</v>
      </c>
      <c r="B2" s="253"/>
      <c r="C2" s="253"/>
      <c r="D2" s="253"/>
      <c r="E2" s="253"/>
      <c r="F2" s="253"/>
      <c r="G2" s="253"/>
      <c r="H2" s="253"/>
      <c r="I2" s="253"/>
      <c r="J2" s="253"/>
      <c r="K2" s="253"/>
      <c r="L2" s="253"/>
    </row>
    <row r="3" spans="1:12" ht="16.5" customHeight="1" thickBot="1">
      <c r="A3" s="253"/>
      <c r="B3" s="253"/>
      <c r="C3" s="253"/>
      <c r="D3" s="253"/>
      <c r="E3" s="253"/>
      <c r="F3" s="253"/>
      <c r="G3" s="253"/>
      <c r="H3" s="253"/>
      <c r="I3" s="253"/>
      <c r="J3" s="253"/>
      <c r="K3" s="253"/>
      <c r="L3" s="253"/>
    </row>
    <row r="4" spans="1:10" ht="51.75" thickBot="1">
      <c r="A4" s="22" t="s">
        <v>193</v>
      </c>
      <c r="B4" s="21" t="s">
        <v>194</v>
      </c>
      <c r="C4" s="15" t="s">
        <v>204</v>
      </c>
      <c r="D4" s="2" t="s">
        <v>200</v>
      </c>
      <c r="E4" s="57" t="s">
        <v>195</v>
      </c>
      <c r="F4" s="1" t="s">
        <v>196</v>
      </c>
      <c r="G4" s="1" t="s">
        <v>201</v>
      </c>
      <c r="H4" s="1" t="s">
        <v>202</v>
      </c>
      <c r="I4" s="42" t="s">
        <v>379</v>
      </c>
      <c r="J4" s="1" t="s">
        <v>203</v>
      </c>
    </row>
    <row r="5" spans="1:12" ht="21.75" customHeight="1" thickBot="1">
      <c r="A5" s="85"/>
      <c r="B5" s="86"/>
      <c r="C5" s="25" t="s">
        <v>177</v>
      </c>
      <c r="D5" s="87"/>
      <c r="E5" s="83"/>
      <c r="F5" s="26"/>
      <c r="G5" s="27"/>
      <c r="H5" s="27"/>
      <c r="I5" s="43"/>
      <c r="J5" s="28"/>
      <c r="K5" s="3"/>
      <c r="L5" s="3"/>
    </row>
    <row r="6" spans="1:10" ht="16.5" thickBot="1">
      <c r="A6" s="46" t="s">
        <v>281</v>
      </c>
      <c r="B6" s="19"/>
      <c r="C6" s="40" t="s">
        <v>280</v>
      </c>
      <c r="D6" s="33"/>
      <c r="E6" s="7">
        <v>9</v>
      </c>
      <c r="F6" s="10" t="s">
        <v>191</v>
      </c>
      <c r="G6" s="33"/>
      <c r="H6" s="12">
        <f>G6*E6</f>
        <v>0</v>
      </c>
      <c r="I6" s="44">
        <f>PRODUCT(H6*0.21)</f>
        <v>0</v>
      </c>
      <c r="J6" s="13">
        <f>SUM(H6+I6)</f>
        <v>0</v>
      </c>
    </row>
    <row r="7" spans="1:10" ht="34.5" customHeight="1" thickBot="1">
      <c r="A7" s="47"/>
      <c r="B7" s="20"/>
      <c r="C7" s="240" t="s">
        <v>354</v>
      </c>
      <c r="D7" s="241"/>
      <c r="E7" s="8"/>
      <c r="F7" s="10"/>
      <c r="G7" s="14"/>
      <c r="H7" s="12"/>
      <c r="I7" s="44"/>
      <c r="J7" s="13"/>
    </row>
    <row r="8" spans="1:10" ht="26.25" thickBot="1">
      <c r="A8" s="46" t="s">
        <v>283</v>
      </c>
      <c r="B8" s="19"/>
      <c r="C8" s="210" t="s">
        <v>223</v>
      </c>
      <c r="D8" s="33"/>
      <c r="E8" s="7">
        <v>4</v>
      </c>
      <c r="F8" s="10" t="s">
        <v>191</v>
      </c>
      <c r="G8" s="33"/>
      <c r="H8" s="12">
        <f>G8*E8</f>
        <v>0</v>
      </c>
      <c r="I8" s="44">
        <f>PRODUCT(H8*0.21)</f>
        <v>0</v>
      </c>
      <c r="J8" s="13">
        <f>SUM(H8+I8)</f>
        <v>0</v>
      </c>
    </row>
    <row r="9" spans="1:10" ht="58.5" customHeight="1" thickBot="1">
      <c r="A9" s="47"/>
      <c r="B9" s="20"/>
      <c r="C9" s="240" t="s">
        <v>184</v>
      </c>
      <c r="D9" s="241"/>
      <c r="E9" s="8"/>
      <c r="F9" s="10"/>
      <c r="G9" s="14"/>
      <c r="H9" s="12"/>
      <c r="I9" s="44"/>
      <c r="J9" s="13"/>
    </row>
    <row r="10" spans="1:10" ht="26.25" thickBot="1">
      <c r="A10" s="46" t="s">
        <v>284</v>
      </c>
      <c r="B10" s="19"/>
      <c r="C10" s="210" t="s">
        <v>87</v>
      </c>
      <c r="D10" s="33"/>
      <c r="E10" s="7">
        <v>5</v>
      </c>
      <c r="F10" s="10" t="s">
        <v>191</v>
      </c>
      <c r="G10" s="33"/>
      <c r="H10" s="12">
        <f>G10*E10</f>
        <v>0</v>
      </c>
      <c r="I10" s="44">
        <f>PRODUCT(H10*0.21)</f>
        <v>0</v>
      </c>
      <c r="J10" s="13">
        <f>SUM(H10+I10)</f>
        <v>0</v>
      </c>
    </row>
    <row r="11" spans="1:10" ht="39.75" customHeight="1" thickBot="1">
      <c r="A11" s="47"/>
      <c r="B11" s="20"/>
      <c r="C11" s="240" t="s">
        <v>340</v>
      </c>
      <c r="D11" s="241"/>
      <c r="E11" s="8"/>
      <c r="F11" s="10"/>
      <c r="G11" s="14"/>
      <c r="H11" s="12"/>
      <c r="I11" s="44"/>
      <c r="J11" s="13"/>
    </row>
    <row r="12" spans="1:10" ht="26.25" thickBot="1">
      <c r="A12" s="46" t="s">
        <v>285</v>
      </c>
      <c r="B12" s="19"/>
      <c r="C12" s="210" t="s">
        <v>88</v>
      </c>
      <c r="D12" s="33"/>
      <c r="E12" s="7">
        <v>2</v>
      </c>
      <c r="F12" s="10" t="s">
        <v>191</v>
      </c>
      <c r="G12" s="33"/>
      <c r="H12" s="12">
        <f>G12*E12</f>
        <v>0</v>
      </c>
      <c r="I12" s="44">
        <f>PRODUCT(H12*0.21)</f>
        <v>0</v>
      </c>
      <c r="J12" s="13">
        <f>SUM(H12+I12)</f>
        <v>0</v>
      </c>
    </row>
    <row r="13" spans="1:10" ht="44.25" customHeight="1" thickBot="1">
      <c r="A13" s="47"/>
      <c r="B13" s="20"/>
      <c r="C13" s="240" t="s">
        <v>89</v>
      </c>
      <c r="D13" s="241"/>
      <c r="E13" s="8"/>
      <c r="F13" s="10"/>
      <c r="G13" s="14"/>
      <c r="H13" s="12"/>
      <c r="I13" s="44"/>
      <c r="J13" s="13"/>
    </row>
    <row r="14" spans="1:10" ht="16.5" thickBot="1">
      <c r="A14" s="46" t="s">
        <v>291</v>
      </c>
      <c r="B14" s="19"/>
      <c r="C14" s="40" t="s">
        <v>290</v>
      </c>
      <c r="D14" s="33"/>
      <c r="E14" s="7">
        <v>5</v>
      </c>
      <c r="F14" s="10" t="s">
        <v>191</v>
      </c>
      <c r="G14" s="33"/>
      <c r="H14" s="12">
        <f>G14*E14</f>
        <v>0</v>
      </c>
      <c r="I14" s="44">
        <f>PRODUCT(H14*0.21)</f>
        <v>0</v>
      </c>
      <c r="J14" s="13">
        <f>SUM(H14+I14)</f>
        <v>0</v>
      </c>
    </row>
    <row r="15" spans="1:10" ht="19.5" customHeight="1" thickBot="1">
      <c r="A15" s="77"/>
      <c r="B15" s="20"/>
      <c r="C15" s="252" t="s">
        <v>186</v>
      </c>
      <c r="D15" s="241"/>
      <c r="E15" s="8"/>
      <c r="F15" s="10"/>
      <c r="G15" s="14"/>
      <c r="H15" s="12"/>
      <c r="I15" s="44"/>
      <c r="J15" s="13"/>
    </row>
    <row r="16" spans="1:10" ht="19.5" customHeight="1" thickBot="1">
      <c r="A16" s="46"/>
      <c r="B16" s="19"/>
      <c r="C16" s="95" t="s">
        <v>248</v>
      </c>
      <c r="D16" s="33"/>
      <c r="E16" s="7">
        <v>2</v>
      </c>
      <c r="F16" s="54" t="s">
        <v>191</v>
      </c>
      <c r="G16" s="33"/>
      <c r="H16" s="12">
        <f>G16*E16</f>
        <v>0</v>
      </c>
      <c r="I16" s="44">
        <f>PRODUCT(H16*0.21)</f>
        <v>0</v>
      </c>
      <c r="J16" s="13">
        <f>SUM(H16+I16)</f>
        <v>0</v>
      </c>
    </row>
    <row r="17" spans="1:10" ht="28.5" customHeight="1" thickBot="1">
      <c r="A17" s="47"/>
      <c r="B17" s="53"/>
      <c r="C17" s="254" t="s">
        <v>187</v>
      </c>
      <c r="D17" s="251"/>
      <c r="E17" s="7"/>
      <c r="F17" s="54"/>
      <c r="G17" s="76"/>
      <c r="H17" s="12"/>
      <c r="I17" s="73"/>
      <c r="J17" s="74"/>
    </row>
    <row r="18" spans="1:10" ht="21.75" customHeight="1" thickBot="1">
      <c r="A18" s="77"/>
      <c r="B18" s="20"/>
      <c r="C18" s="94" t="s">
        <v>249</v>
      </c>
      <c r="D18" s="33"/>
      <c r="E18" s="7">
        <v>3</v>
      </c>
      <c r="F18" s="54" t="s">
        <v>191</v>
      </c>
      <c r="G18" s="33"/>
      <c r="H18" s="12">
        <f>G18*E18</f>
        <v>0</v>
      </c>
      <c r="I18" s="44">
        <f>PRODUCT(H18*0.21)</f>
        <v>0</v>
      </c>
      <c r="J18" s="13">
        <f>SUM(H18+I18)</f>
        <v>0</v>
      </c>
    </row>
    <row r="19" spans="1:10" ht="60" customHeight="1" thickBot="1">
      <c r="A19" s="77"/>
      <c r="B19" s="20"/>
      <c r="C19" s="250" t="s">
        <v>188</v>
      </c>
      <c r="D19" s="251"/>
      <c r="E19" s="7"/>
      <c r="F19" s="54"/>
      <c r="G19" s="76"/>
      <c r="H19" s="12"/>
      <c r="I19" s="73"/>
      <c r="J19" s="74"/>
    </row>
    <row r="20" spans="1:10" ht="21" customHeight="1" thickBot="1">
      <c r="A20" s="46"/>
      <c r="B20" s="19"/>
      <c r="C20" s="94" t="s">
        <v>250</v>
      </c>
      <c r="D20" s="33"/>
      <c r="E20" s="7">
        <v>1</v>
      </c>
      <c r="F20" s="54" t="s">
        <v>191</v>
      </c>
      <c r="G20" s="33"/>
      <c r="H20" s="12">
        <f>G20*E20</f>
        <v>0</v>
      </c>
      <c r="I20" s="44">
        <f>PRODUCT(H20*0.21)</f>
        <v>0</v>
      </c>
      <c r="J20" s="13">
        <f>SUM(H20+I20)</f>
        <v>0</v>
      </c>
    </row>
    <row r="21" spans="1:10" ht="45" customHeight="1" thickBot="1">
      <c r="A21" s="77"/>
      <c r="B21" s="20"/>
      <c r="C21" s="250" t="s">
        <v>189</v>
      </c>
      <c r="D21" s="251"/>
      <c r="E21" s="7"/>
      <c r="F21" s="54"/>
      <c r="G21" s="76"/>
      <c r="H21" s="12"/>
      <c r="I21" s="73"/>
      <c r="J21" s="74"/>
    </row>
    <row r="22" spans="1:10" ht="16.5" thickBot="1">
      <c r="A22" s="46" t="s">
        <v>292</v>
      </c>
      <c r="B22" s="19"/>
      <c r="C22" s="40" t="s">
        <v>293</v>
      </c>
      <c r="D22" s="33"/>
      <c r="E22" s="7">
        <v>7</v>
      </c>
      <c r="F22" s="10" t="s">
        <v>191</v>
      </c>
      <c r="G22" s="33"/>
      <c r="H22" s="12">
        <f>G22*E22</f>
        <v>0</v>
      </c>
      <c r="I22" s="44">
        <f>PRODUCT(H22*0.21)</f>
        <v>0</v>
      </c>
      <c r="J22" s="13">
        <f>SUM(H22+I22)</f>
        <v>0</v>
      </c>
    </row>
    <row r="23" spans="1:10" ht="45" customHeight="1" thickBot="1">
      <c r="A23" s="47"/>
      <c r="B23" s="20"/>
      <c r="C23" s="240" t="s">
        <v>341</v>
      </c>
      <c r="D23" s="241"/>
      <c r="E23" s="8"/>
      <c r="F23" s="10"/>
      <c r="G23" s="14"/>
      <c r="H23" s="12"/>
      <c r="I23" s="44"/>
      <c r="J23" s="13"/>
    </row>
    <row r="24" spans="1:10" ht="26.25" thickBot="1">
      <c r="A24" s="46" t="s">
        <v>294</v>
      </c>
      <c r="B24" s="19"/>
      <c r="C24" s="210" t="s">
        <v>224</v>
      </c>
      <c r="D24" s="33"/>
      <c r="E24" s="7">
        <v>2</v>
      </c>
      <c r="F24" s="10" t="s">
        <v>191</v>
      </c>
      <c r="G24" s="33"/>
      <c r="H24" s="12">
        <f>G24*E24</f>
        <v>0</v>
      </c>
      <c r="I24" s="44">
        <f>PRODUCT(H24*0.21)</f>
        <v>0</v>
      </c>
      <c r="J24" s="13">
        <f>SUM(H24+I24)</f>
        <v>0</v>
      </c>
    </row>
    <row r="25" spans="1:10" ht="46.5" customHeight="1" thickBot="1">
      <c r="A25" s="47"/>
      <c r="B25" s="20"/>
      <c r="C25" s="240" t="s">
        <v>82</v>
      </c>
      <c r="D25" s="241"/>
      <c r="E25" s="55" t="s">
        <v>268</v>
      </c>
      <c r="F25" s="10"/>
      <c r="G25" s="14"/>
      <c r="H25" s="12"/>
      <c r="I25" s="44"/>
      <c r="J25" s="13"/>
    </row>
    <row r="26" spans="1:10" ht="16.5" thickBot="1">
      <c r="A26" s="46" t="s">
        <v>287</v>
      </c>
      <c r="B26" s="19"/>
      <c r="C26" s="40" t="s">
        <v>286</v>
      </c>
      <c r="D26" s="33"/>
      <c r="E26" s="7">
        <v>1</v>
      </c>
      <c r="F26" s="10" t="s">
        <v>191</v>
      </c>
      <c r="G26" s="33"/>
      <c r="H26" s="12">
        <f>G26*E26</f>
        <v>0</v>
      </c>
      <c r="I26" s="44">
        <f>PRODUCT(H26*0.21)</f>
        <v>0</v>
      </c>
      <c r="J26" s="13">
        <f>SUM(H26+I26)</f>
        <v>0</v>
      </c>
    </row>
    <row r="27" spans="1:10" ht="32.25" customHeight="1" thickBot="1">
      <c r="A27" s="47"/>
      <c r="B27" s="20"/>
      <c r="C27" s="240" t="s">
        <v>185</v>
      </c>
      <c r="D27" s="241"/>
      <c r="E27" s="8"/>
      <c r="F27" s="10"/>
      <c r="G27" s="14"/>
      <c r="H27" s="12"/>
      <c r="I27" s="44"/>
      <c r="J27" s="13"/>
    </row>
    <row r="28" spans="1:10" ht="16.5" thickBot="1">
      <c r="A28" s="46" t="s">
        <v>308</v>
      </c>
      <c r="B28" s="19"/>
      <c r="C28" s="40" t="s">
        <v>307</v>
      </c>
      <c r="D28" s="33"/>
      <c r="E28" s="7">
        <v>1</v>
      </c>
      <c r="F28" s="10" t="s">
        <v>191</v>
      </c>
      <c r="G28" s="33"/>
      <c r="H28" s="12">
        <f>G28*E28</f>
        <v>0</v>
      </c>
      <c r="I28" s="44">
        <f>PRODUCT(H28*0.21)</f>
        <v>0</v>
      </c>
      <c r="J28" s="13">
        <f>SUM(H28+I28)</f>
        <v>0</v>
      </c>
    </row>
    <row r="29" spans="1:10" ht="21" customHeight="1" thickBot="1">
      <c r="A29" s="47"/>
      <c r="B29" s="20"/>
      <c r="C29" s="240" t="s">
        <v>190</v>
      </c>
      <c r="D29" s="241"/>
      <c r="E29" s="8"/>
      <c r="F29" s="10"/>
      <c r="G29" s="14"/>
      <c r="H29" s="12"/>
      <c r="I29" s="44"/>
      <c r="J29" s="13"/>
    </row>
    <row r="30" spans="1:10" ht="26.25" thickBot="1">
      <c r="A30" s="46" t="s">
        <v>309</v>
      </c>
      <c r="B30" s="19"/>
      <c r="C30" s="40" t="s">
        <v>225</v>
      </c>
      <c r="D30" s="33"/>
      <c r="E30" s="7">
        <v>1</v>
      </c>
      <c r="F30" s="10" t="s">
        <v>191</v>
      </c>
      <c r="G30" s="33"/>
      <c r="H30" s="12">
        <f>G30*E30</f>
        <v>0</v>
      </c>
      <c r="I30" s="44">
        <f>PRODUCT(H30*0.21)</f>
        <v>0</v>
      </c>
      <c r="J30" s="13">
        <f>SUM(H30+I30)</f>
        <v>0</v>
      </c>
    </row>
    <row r="31" spans="1:10" ht="120" customHeight="1" thickBot="1">
      <c r="A31" s="47"/>
      <c r="B31" s="20"/>
      <c r="C31" s="240" t="s">
        <v>342</v>
      </c>
      <c r="D31" s="241"/>
      <c r="E31" s="8"/>
      <c r="F31" s="10"/>
      <c r="G31" s="14"/>
      <c r="H31" s="12"/>
      <c r="I31" s="44"/>
      <c r="J31" s="13"/>
    </row>
    <row r="32" spans="1:10" ht="26.25" thickBot="1">
      <c r="A32" s="46" t="s">
        <v>309</v>
      </c>
      <c r="B32" s="19"/>
      <c r="C32" s="40" t="s">
        <v>226</v>
      </c>
      <c r="D32" s="33"/>
      <c r="E32" s="7">
        <v>1</v>
      </c>
      <c r="F32" s="10" t="s">
        <v>191</v>
      </c>
      <c r="G32" s="33"/>
      <c r="H32" s="12">
        <f>G32*E32</f>
        <v>0</v>
      </c>
      <c r="I32" s="44">
        <f>PRODUCT(H32*0.21)</f>
        <v>0</v>
      </c>
      <c r="J32" s="13">
        <f>SUM(H32+I32)</f>
        <v>0</v>
      </c>
    </row>
    <row r="33" spans="1:10" ht="73.5" customHeight="1" thickBot="1">
      <c r="A33" s="47"/>
      <c r="B33" s="20"/>
      <c r="C33" s="240" t="s">
        <v>227</v>
      </c>
      <c r="D33" s="241"/>
      <c r="E33" s="8"/>
      <c r="F33" s="10"/>
      <c r="G33" s="14"/>
      <c r="H33" s="12"/>
      <c r="I33" s="44"/>
      <c r="J33" s="13"/>
    </row>
    <row r="34" spans="1:10" ht="26.25" thickBot="1">
      <c r="A34" s="88"/>
      <c r="B34" s="89"/>
      <c r="C34" s="89"/>
      <c r="D34" s="90"/>
      <c r="E34" s="92"/>
      <c r="F34" s="248" t="s">
        <v>178</v>
      </c>
      <c r="G34" s="249"/>
      <c r="H34" s="29">
        <f>SUM(H6:H33)</f>
        <v>0</v>
      </c>
      <c r="I34" s="93" t="s">
        <v>199</v>
      </c>
      <c r="J34" s="29">
        <f>SUM(J6:J33)</f>
        <v>0</v>
      </c>
    </row>
  </sheetData>
  <sheetProtection/>
  <protectedRanges>
    <protectedRange sqref="D6 G6 D8 G8 D10 G10 D12 G12" name="Oblast1_56"/>
    <protectedRange sqref="D14 G14 D22 G22 D24 G24 D16 D18 D20 G16 G18 G20" name="Oblast1_56_1"/>
    <protectedRange sqref="D26 G26" name="Oblast1_56_2"/>
    <protectedRange sqref="G28 D28 D30 G30 D32 G32" name="Oblast1_56_3"/>
    <protectedRange sqref="G17" name="Oblast1_56_4"/>
    <protectedRange sqref="G19" name="Oblast1_56_5"/>
    <protectedRange sqref="G21" name="Oblast1_56_6"/>
  </protectedRanges>
  <mergeCells count="16">
    <mergeCell ref="C13:D13"/>
    <mergeCell ref="A2:L3"/>
    <mergeCell ref="C7:D7"/>
    <mergeCell ref="C9:D9"/>
    <mergeCell ref="C11:D11"/>
    <mergeCell ref="C17:D17"/>
    <mergeCell ref="C19:D19"/>
    <mergeCell ref="C21:D21"/>
    <mergeCell ref="C15:D15"/>
    <mergeCell ref="F34:G34"/>
    <mergeCell ref="C23:D23"/>
    <mergeCell ref="C25:D25"/>
    <mergeCell ref="C27:D27"/>
    <mergeCell ref="C29:D29"/>
    <mergeCell ref="C31:D31"/>
    <mergeCell ref="C33:D33"/>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60"/>
  <sheetViews>
    <sheetView zoomScalePageLayoutView="0" workbookViewId="0" topLeftCell="A73">
      <selection activeCell="P15" sqref="P15"/>
    </sheetView>
  </sheetViews>
  <sheetFormatPr defaultColWidth="9.00390625" defaultRowHeight="15.75"/>
  <cols>
    <col min="3" max="3" width="39.125" style="0" customWidth="1"/>
    <col min="4" max="4" width="31.375" style="0" customWidth="1"/>
    <col min="5" max="5" width="7.625" style="0" customWidth="1"/>
    <col min="6" max="6" width="9.75390625" style="0" customWidth="1"/>
    <col min="7" max="7" width="12.125" style="0" customWidth="1"/>
    <col min="8" max="8" width="12.625" style="0" customWidth="1"/>
    <col min="9" max="9" width="12.00390625" style="0" customWidth="1"/>
    <col min="10" max="10" width="14.25390625" style="0" customWidth="1"/>
  </cols>
  <sheetData>
    <row r="1" spans="1:10" ht="16.5" thickBot="1">
      <c r="A1" s="32" t="s">
        <v>198</v>
      </c>
      <c r="B1" s="30"/>
      <c r="C1" s="31" t="s">
        <v>197</v>
      </c>
      <c r="D1" s="4"/>
      <c r="E1" s="56"/>
      <c r="F1" s="9"/>
      <c r="G1" s="11"/>
      <c r="H1" s="11"/>
      <c r="I1" s="41"/>
      <c r="J1" s="11"/>
    </row>
    <row r="2" spans="1:12" ht="15.75">
      <c r="A2" s="253" t="s">
        <v>92</v>
      </c>
      <c r="B2" s="253"/>
      <c r="C2" s="253"/>
      <c r="D2" s="253"/>
      <c r="E2" s="253"/>
      <c r="F2" s="253"/>
      <c r="G2" s="253"/>
      <c r="H2" s="253"/>
      <c r="I2" s="253"/>
      <c r="J2" s="253"/>
      <c r="K2" s="253"/>
      <c r="L2" s="253"/>
    </row>
    <row r="3" spans="1:12" ht="16.5" thickBot="1">
      <c r="A3" s="253"/>
      <c r="B3" s="253"/>
      <c r="C3" s="253"/>
      <c r="D3" s="253"/>
      <c r="E3" s="253"/>
      <c r="F3" s="253"/>
      <c r="G3" s="253"/>
      <c r="H3" s="253"/>
      <c r="I3" s="253"/>
      <c r="J3" s="253"/>
      <c r="K3" s="253"/>
      <c r="L3" s="253"/>
    </row>
    <row r="4" spans="1:10" ht="51.75" thickBot="1">
      <c r="A4" s="22" t="s">
        <v>193</v>
      </c>
      <c r="B4" s="21" t="s">
        <v>194</v>
      </c>
      <c r="C4" s="15" t="s">
        <v>204</v>
      </c>
      <c r="D4" s="2" t="s">
        <v>200</v>
      </c>
      <c r="E4" s="57" t="s">
        <v>195</v>
      </c>
      <c r="F4" s="1" t="s">
        <v>196</v>
      </c>
      <c r="G4" s="1" t="s">
        <v>201</v>
      </c>
      <c r="H4" s="1" t="s">
        <v>202</v>
      </c>
      <c r="I4" s="42" t="s">
        <v>379</v>
      </c>
      <c r="J4" s="1" t="s">
        <v>203</v>
      </c>
    </row>
    <row r="5" spans="1:12" ht="27.75" customHeight="1" thickBot="1">
      <c r="A5" s="85"/>
      <c r="B5" s="86"/>
      <c r="C5" s="25" t="s">
        <v>177</v>
      </c>
      <c r="D5" s="87"/>
      <c r="E5" s="83"/>
      <c r="F5" s="26"/>
      <c r="G5" s="27"/>
      <c r="H5" s="27"/>
      <c r="I5" s="43"/>
      <c r="J5" s="28"/>
      <c r="K5" s="3"/>
      <c r="L5" s="3"/>
    </row>
    <row r="6" spans="1:10" ht="16.5" thickBot="1">
      <c r="A6" s="46" t="s">
        <v>66</v>
      </c>
      <c r="B6" s="19"/>
      <c r="C6" s="40" t="s">
        <v>396</v>
      </c>
      <c r="D6" s="33"/>
      <c r="E6" s="7">
        <v>6</v>
      </c>
      <c r="F6" s="10" t="s">
        <v>191</v>
      </c>
      <c r="G6" s="33"/>
      <c r="H6" s="12">
        <f>G6*E6</f>
        <v>0</v>
      </c>
      <c r="I6" s="44">
        <f>PRODUCT(H6*0.21)</f>
        <v>0</v>
      </c>
      <c r="J6" s="13">
        <f>SUM(H6+I6)</f>
        <v>0</v>
      </c>
    </row>
    <row r="7" spans="1:10" ht="48" customHeight="1" thickBot="1">
      <c r="A7" s="47"/>
      <c r="B7" s="20"/>
      <c r="C7" s="240" t="s">
        <v>57</v>
      </c>
      <c r="D7" s="241"/>
      <c r="E7" s="8"/>
      <c r="F7" s="10"/>
      <c r="G7" s="14"/>
      <c r="H7" s="12"/>
      <c r="I7" s="44"/>
      <c r="J7" s="13"/>
    </row>
    <row r="8" spans="1:10" ht="16.5" thickBot="1">
      <c r="A8" s="46" t="s">
        <v>67</v>
      </c>
      <c r="B8" s="19"/>
      <c r="C8" s="40" t="s">
        <v>68</v>
      </c>
      <c r="D8" s="33"/>
      <c r="E8" s="7">
        <v>1</v>
      </c>
      <c r="F8" s="10" t="s">
        <v>191</v>
      </c>
      <c r="G8" s="33"/>
      <c r="H8" s="12">
        <f>G8*E8</f>
        <v>0</v>
      </c>
      <c r="I8" s="44">
        <f>PRODUCT(H8*0.21)</f>
        <v>0</v>
      </c>
      <c r="J8" s="13">
        <f>SUM(H8+I8)</f>
        <v>0</v>
      </c>
    </row>
    <row r="9" spans="1:10" ht="33" customHeight="1" thickBot="1">
      <c r="A9" s="47"/>
      <c r="B9" s="20"/>
      <c r="C9" s="240" t="s">
        <v>397</v>
      </c>
      <c r="D9" s="241"/>
      <c r="E9" s="8"/>
      <c r="F9" s="10"/>
      <c r="G9" s="14"/>
      <c r="H9" s="12"/>
      <c r="I9" s="44"/>
      <c r="J9" s="13"/>
    </row>
    <row r="10" spans="1:10" ht="16.5" thickBot="1">
      <c r="A10" s="46" t="s">
        <v>69</v>
      </c>
      <c r="B10" s="19"/>
      <c r="C10" s="40" t="s">
        <v>352</v>
      </c>
      <c r="D10" s="33"/>
      <c r="E10" s="7">
        <v>2</v>
      </c>
      <c r="F10" s="10" t="s">
        <v>191</v>
      </c>
      <c r="G10" s="33"/>
      <c r="H10" s="12">
        <f>G10*E10</f>
        <v>0</v>
      </c>
      <c r="I10" s="44">
        <f>PRODUCT(H10*0.21)</f>
        <v>0</v>
      </c>
      <c r="J10" s="13">
        <f>SUM(H10+I10)</f>
        <v>0</v>
      </c>
    </row>
    <row r="11" spans="1:10" ht="58.5" customHeight="1" thickBot="1">
      <c r="A11" s="47"/>
      <c r="B11" s="20"/>
      <c r="C11" s="240" t="s">
        <v>398</v>
      </c>
      <c r="D11" s="241"/>
      <c r="E11" s="8"/>
      <c r="F11" s="10"/>
      <c r="G11" s="14"/>
      <c r="H11" s="12"/>
      <c r="I11" s="44"/>
      <c r="J11" s="13"/>
    </row>
    <row r="12" spans="1:10" ht="16.5" thickBot="1">
      <c r="A12" s="46" t="s">
        <v>71</v>
      </c>
      <c r="B12" s="19"/>
      <c r="C12" s="40" t="s">
        <v>70</v>
      </c>
      <c r="D12" s="33"/>
      <c r="E12" s="7">
        <v>77</v>
      </c>
      <c r="F12" s="10" t="s">
        <v>191</v>
      </c>
      <c r="G12" s="33"/>
      <c r="H12" s="12">
        <f>G12*E12</f>
        <v>0</v>
      </c>
      <c r="I12" s="44">
        <f>PRODUCT(H12*0.21)</f>
        <v>0</v>
      </c>
      <c r="J12" s="13">
        <f>SUM(H12+I12)</f>
        <v>0</v>
      </c>
    </row>
    <row r="13" spans="1:10" ht="23.25" customHeight="1" thickBot="1">
      <c r="A13" s="47"/>
      <c r="B13" s="20"/>
      <c r="C13" s="240" t="s">
        <v>399</v>
      </c>
      <c r="D13" s="241"/>
      <c r="E13" s="8"/>
      <c r="F13" s="10"/>
      <c r="G13" s="14"/>
      <c r="H13" s="12"/>
      <c r="I13" s="44"/>
      <c r="J13" s="13"/>
    </row>
    <row r="14" spans="1:10" ht="16.5" thickBot="1">
      <c r="A14" s="46" t="s">
        <v>72</v>
      </c>
      <c r="B14" s="19"/>
      <c r="C14" s="40" t="s">
        <v>73</v>
      </c>
      <c r="D14" s="33"/>
      <c r="E14" s="7">
        <v>2</v>
      </c>
      <c r="F14" s="10" t="s">
        <v>191</v>
      </c>
      <c r="G14" s="33"/>
      <c r="H14" s="12">
        <f>G14*E14</f>
        <v>0</v>
      </c>
      <c r="I14" s="44">
        <f>PRODUCT(H14*0.21)</f>
        <v>0</v>
      </c>
      <c r="J14" s="13">
        <f>SUM(H14+I14)</f>
        <v>0</v>
      </c>
    </row>
    <row r="15" spans="1:10" ht="33" customHeight="1" thickBot="1">
      <c r="A15" s="47"/>
      <c r="B15" s="20"/>
      <c r="C15" s="240" t="s">
        <v>83</v>
      </c>
      <c r="D15" s="241"/>
      <c r="E15" s="8"/>
      <c r="F15" s="10"/>
      <c r="G15" s="14"/>
      <c r="H15" s="12"/>
      <c r="I15" s="44"/>
      <c r="J15" s="13"/>
    </row>
    <row r="16" spans="1:10" ht="16.5" thickBot="1">
      <c r="A16" s="46" t="s">
        <v>74</v>
      </c>
      <c r="B16" s="19"/>
      <c r="C16" s="40" t="s">
        <v>75</v>
      </c>
      <c r="D16" s="33"/>
      <c r="E16" s="7">
        <v>15</v>
      </c>
      <c r="F16" s="10" t="s">
        <v>191</v>
      </c>
      <c r="G16" s="33"/>
      <c r="H16" s="12">
        <f>G16*E16</f>
        <v>0</v>
      </c>
      <c r="I16" s="44">
        <f>PRODUCT(H16*0.21)</f>
        <v>0</v>
      </c>
      <c r="J16" s="13">
        <f>SUM(H16+I16)</f>
        <v>0</v>
      </c>
    </row>
    <row r="17" spans="1:10" ht="31.5" customHeight="1" thickBot="1">
      <c r="A17" s="47"/>
      <c r="B17" s="20"/>
      <c r="C17" s="240" t="s">
        <v>400</v>
      </c>
      <c r="D17" s="241"/>
      <c r="E17" s="8"/>
      <c r="F17" s="10"/>
      <c r="G17" s="14"/>
      <c r="H17" s="12"/>
      <c r="I17" s="44"/>
      <c r="J17" s="13"/>
    </row>
    <row r="18" spans="1:10" ht="16.5" thickBot="1">
      <c r="A18" s="46" t="s">
        <v>76</v>
      </c>
      <c r="B18" s="19"/>
      <c r="C18" s="40" t="s">
        <v>77</v>
      </c>
      <c r="D18" s="33"/>
      <c r="E18" s="7">
        <v>13</v>
      </c>
      <c r="F18" s="10" t="s">
        <v>191</v>
      </c>
      <c r="G18" s="33"/>
      <c r="H18" s="12">
        <f>G18*E18</f>
        <v>0</v>
      </c>
      <c r="I18" s="44">
        <f>PRODUCT(H18*0.21)</f>
        <v>0</v>
      </c>
      <c r="J18" s="13">
        <f>SUM(H18+I18)</f>
        <v>0</v>
      </c>
    </row>
    <row r="19" spans="1:10" ht="29.25" customHeight="1" thickBot="1">
      <c r="A19" s="47"/>
      <c r="B19" s="20"/>
      <c r="C19" s="240" t="s">
        <v>78</v>
      </c>
      <c r="D19" s="241"/>
      <c r="E19" s="8"/>
      <c r="F19" s="10"/>
      <c r="G19" s="14"/>
      <c r="H19" s="12"/>
      <c r="I19" s="44"/>
      <c r="J19" s="13"/>
    </row>
    <row r="20" spans="1:10" ht="16.5" thickBot="1">
      <c r="A20" s="46" t="s">
        <v>80</v>
      </c>
      <c r="B20" s="19"/>
      <c r="C20" s="40" t="s">
        <v>79</v>
      </c>
      <c r="D20" s="33"/>
      <c r="E20" s="7">
        <v>37</v>
      </c>
      <c r="F20" s="10" t="s">
        <v>191</v>
      </c>
      <c r="G20" s="33"/>
      <c r="H20" s="12">
        <f>G20*E20</f>
        <v>0</v>
      </c>
      <c r="I20" s="44">
        <f>PRODUCT(H20*0.21)</f>
        <v>0</v>
      </c>
      <c r="J20" s="13">
        <f>SUM(H20+I20)</f>
        <v>0</v>
      </c>
    </row>
    <row r="21" spans="1:10" ht="33" customHeight="1" thickBot="1">
      <c r="A21" s="47"/>
      <c r="B21" s="20"/>
      <c r="C21" s="240" t="s">
        <v>400</v>
      </c>
      <c r="D21" s="241"/>
      <c r="E21" s="8"/>
      <c r="F21" s="10"/>
      <c r="G21" s="14"/>
      <c r="H21" s="12"/>
      <c r="I21" s="44"/>
      <c r="J21" s="13"/>
    </row>
    <row r="22" spans="1:10" ht="16.5" thickBot="1">
      <c r="A22" s="46" t="s">
        <v>257</v>
      </c>
      <c r="B22" s="19"/>
      <c r="C22" s="40" t="s">
        <v>81</v>
      </c>
      <c r="D22" s="33"/>
      <c r="E22" s="7">
        <v>27</v>
      </c>
      <c r="F22" s="10" t="s">
        <v>191</v>
      </c>
      <c r="G22" s="33"/>
      <c r="H22" s="12">
        <f>G22*E22</f>
        <v>0</v>
      </c>
      <c r="I22" s="44">
        <f>PRODUCT(H22*0.21)</f>
        <v>0</v>
      </c>
      <c r="J22" s="13">
        <f>SUM(H22+I22)</f>
        <v>0</v>
      </c>
    </row>
    <row r="23" spans="1:10" ht="30" customHeight="1" thickBot="1">
      <c r="A23" s="47"/>
      <c r="B23" s="20"/>
      <c r="C23" s="256" t="s">
        <v>401</v>
      </c>
      <c r="D23" s="241"/>
      <c r="E23" s="8"/>
      <c r="F23" s="10"/>
      <c r="G23" s="14"/>
      <c r="H23" s="12"/>
      <c r="I23" s="44"/>
      <c r="J23" s="13"/>
    </row>
    <row r="24" spans="1:10" ht="16.5" thickBot="1">
      <c r="A24" s="46" t="s">
        <v>258</v>
      </c>
      <c r="B24" s="19"/>
      <c r="C24" s="40" t="s">
        <v>259</v>
      </c>
      <c r="D24" s="33"/>
      <c r="E24" s="7">
        <v>5</v>
      </c>
      <c r="F24" s="10" t="s">
        <v>191</v>
      </c>
      <c r="G24" s="33"/>
      <c r="H24" s="12">
        <f>G24*E24</f>
        <v>0</v>
      </c>
      <c r="I24" s="44">
        <f>PRODUCT(H24*0.21)</f>
        <v>0</v>
      </c>
      <c r="J24" s="13">
        <f>SUM(H24+I24)</f>
        <v>0</v>
      </c>
    </row>
    <row r="25" spans="1:10" ht="30.75" customHeight="1" thickBot="1">
      <c r="A25" s="47"/>
      <c r="B25" s="20"/>
      <c r="C25" s="240" t="s">
        <v>260</v>
      </c>
      <c r="D25" s="241"/>
      <c r="E25" s="8"/>
      <c r="F25" s="10"/>
      <c r="G25" s="14"/>
      <c r="H25" s="12"/>
      <c r="I25" s="44"/>
      <c r="J25" s="13"/>
    </row>
    <row r="26" spans="1:10" ht="16.5" thickBot="1">
      <c r="A26" s="46" t="s">
        <v>261</v>
      </c>
      <c r="B26" s="19"/>
      <c r="C26" s="40" t="s">
        <v>263</v>
      </c>
      <c r="D26" s="33"/>
      <c r="E26" s="7">
        <v>5</v>
      </c>
      <c r="F26" s="10" t="s">
        <v>191</v>
      </c>
      <c r="G26" s="33"/>
      <c r="H26" s="12">
        <f>G26*E26</f>
        <v>0</v>
      </c>
      <c r="I26" s="44">
        <f>PRODUCT(H26*0.21)</f>
        <v>0</v>
      </c>
      <c r="J26" s="13">
        <f>SUM(H26+I26)</f>
        <v>0</v>
      </c>
    </row>
    <row r="27" spans="1:10" ht="36.75" customHeight="1" thickBot="1">
      <c r="A27" s="77"/>
      <c r="B27" s="20"/>
      <c r="C27" s="252" t="s">
        <v>262</v>
      </c>
      <c r="D27" s="241"/>
      <c r="E27" s="60"/>
      <c r="F27" s="81"/>
      <c r="G27" s="14"/>
      <c r="H27" s="82"/>
      <c r="I27" s="63"/>
      <c r="J27" s="64"/>
    </row>
    <row r="28" spans="1:10" ht="16.5" thickBot="1">
      <c r="A28" s="46" t="s">
        <v>264</v>
      </c>
      <c r="B28" s="19"/>
      <c r="C28" s="40" t="s">
        <v>265</v>
      </c>
      <c r="D28" s="33"/>
      <c r="E28" s="7">
        <v>2</v>
      </c>
      <c r="F28" s="10" t="s">
        <v>191</v>
      </c>
      <c r="G28" s="33"/>
      <c r="H28" s="12">
        <f>G28*E28</f>
        <v>0</v>
      </c>
      <c r="I28" s="44">
        <f>PRODUCT(H28*0.21)</f>
        <v>0</v>
      </c>
      <c r="J28" s="13">
        <f>SUM(H28+I28)</f>
        <v>0</v>
      </c>
    </row>
    <row r="29" spans="1:10" ht="32.25" customHeight="1" thickBot="1">
      <c r="A29" s="47"/>
      <c r="B29" s="20"/>
      <c r="C29" s="240" t="s">
        <v>402</v>
      </c>
      <c r="D29" s="241"/>
      <c r="E29" s="8"/>
      <c r="F29" s="10"/>
      <c r="G29" s="14"/>
      <c r="H29" s="12"/>
      <c r="I29" s="44"/>
      <c r="J29" s="13"/>
    </row>
    <row r="30" spans="1:10" ht="16.5" thickBot="1">
      <c r="A30" s="46" t="s">
        <v>288</v>
      </c>
      <c r="B30" s="19"/>
      <c r="C30" s="40" t="s">
        <v>289</v>
      </c>
      <c r="D30" s="33"/>
      <c r="E30" s="7">
        <v>1</v>
      </c>
      <c r="F30" s="10" t="s">
        <v>191</v>
      </c>
      <c r="G30" s="33"/>
      <c r="H30" s="12">
        <f>G30*E30</f>
        <v>0</v>
      </c>
      <c r="I30" s="44">
        <f>PRODUCT(H30*0.21)</f>
        <v>0</v>
      </c>
      <c r="J30" s="13">
        <f>SUM(H30+I30)</f>
        <v>0</v>
      </c>
    </row>
    <row r="31" spans="1:10" ht="33" customHeight="1" thickBot="1">
      <c r="A31" s="47"/>
      <c r="B31" s="20"/>
      <c r="C31" s="240" t="s">
        <v>84</v>
      </c>
      <c r="D31" s="241"/>
      <c r="E31" s="8"/>
      <c r="F31" s="10"/>
      <c r="G31" s="14"/>
      <c r="H31" s="12"/>
      <c r="I31" s="44"/>
      <c r="J31" s="13"/>
    </row>
    <row r="32" spans="1:10" ht="16.5" thickBot="1">
      <c r="A32" s="46" t="s">
        <v>310</v>
      </c>
      <c r="B32" s="19"/>
      <c r="C32" s="40" t="s">
        <v>77</v>
      </c>
      <c r="D32" s="33"/>
      <c r="E32" s="7">
        <v>48</v>
      </c>
      <c r="F32" s="10" t="s">
        <v>191</v>
      </c>
      <c r="G32" s="33"/>
      <c r="H32" s="12">
        <f>G32*E32</f>
        <v>0</v>
      </c>
      <c r="I32" s="44">
        <f>PRODUCT(H32*0.21)</f>
        <v>0</v>
      </c>
      <c r="J32" s="13">
        <f>SUM(H32+I32)</f>
        <v>0</v>
      </c>
    </row>
    <row r="33" spans="1:10" ht="30.75" customHeight="1" thickBot="1">
      <c r="A33" s="47"/>
      <c r="B33" s="20"/>
      <c r="C33" s="240" t="s">
        <v>403</v>
      </c>
      <c r="D33" s="241"/>
      <c r="E33" s="8"/>
      <c r="F33" s="10"/>
      <c r="G33" s="14"/>
      <c r="H33" s="12"/>
      <c r="I33" s="44"/>
      <c r="J33" s="13"/>
    </row>
    <row r="34" spans="1:10" ht="16.5" thickBot="1">
      <c r="A34" s="46" t="s">
        <v>311</v>
      </c>
      <c r="B34" s="19"/>
      <c r="C34" s="40" t="s">
        <v>312</v>
      </c>
      <c r="D34" s="33"/>
      <c r="E34" s="7">
        <v>24</v>
      </c>
      <c r="F34" s="10" t="s">
        <v>191</v>
      </c>
      <c r="G34" s="33"/>
      <c r="H34" s="12">
        <f>G34*E34</f>
        <v>0</v>
      </c>
      <c r="I34" s="44">
        <f>PRODUCT(H34*0.21)</f>
        <v>0</v>
      </c>
      <c r="J34" s="13">
        <f>SUM(H34+I34)</f>
        <v>0</v>
      </c>
    </row>
    <row r="35" spans="1:10" ht="19.5" customHeight="1" thickBot="1">
      <c r="A35" s="47"/>
      <c r="B35" s="20"/>
      <c r="C35" s="240" t="s">
        <v>331</v>
      </c>
      <c r="D35" s="241"/>
      <c r="E35" s="8"/>
      <c r="F35" s="10"/>
      <c r="G35" s="14"/>
      <c r="H35" s="12"/>
      <c r="I35" s="44"/>
      <c r="J35" s="13"/>
    </row>
    <row r="36" spans="1:10" ht="16.5" thickBot="1">
      <c r="A36" s="46" t="s">
        <v>314</v>
      </c>
      <c r="B36" s="19"/>
      <c r="C36" s="40" t="s">
        <v>313</v>
      </c>
      <c r="D36" s="33"/>
      <c r="E36" s="7">
        <v>169</v>
      </c>
      <c r="F36" s="10" t="s">
        <v>191</v>
      </c>
      <c r="G36" s="33"/>
      <c r="H36" s="12">
        <f>G36*E36</f>
        <v>0</v>
      </c>
      <c r="I36" s="44">
        <f>PRODUCT(H36*0.21)</f>
        <v>0</v>
      </c>
      <c r="J36" s="13">
        <f>SUM(H36+I36)</f>
        <v>0</v>
      </c>
    </row>
    <row r="37" spans="1:10" ht="16.5" thickBot="1">
      <c r="A37" s="47"/>
      <c r="B37" s="20"/>
      <c r="C37" s="240" t="s">
        <v>332</v>
      </c>
      <c r="D37" s="241"/>
      <c r="E37" s="8"/>
      <c r="F37" s="10"/>
      <c r="G37" s="14"/>
      <c r="H37" s="12"/>
      <c r="I37" s="44"/>
      <c r="J37" s="13"/>
    </row>
    <row r="38" spans="1:10" ht="16.5" thickBot="1">
      <c r="A38" s="46" t="s">
        <v>315</v>
      </c>
      <c r="B38" s="19"/>
      <c r="C38" s="40" t="s">
        <v>316</v>
      </c>
      <c r="D38" s="33"/>
      <c r="E38" s="7">
        <v>23</v>
      </c>
      <c r="F38" s="10" t="s">
        <v>191</v>
      </c>
      <c r="G38" s="33"/>
      <c r="H38" s="12">
        <f>G38*E38</f>
        <v>0</v>
      </c>
      <c r="I38" s="44">
        <f>PRODUCT(H38*0.21)</f>
        <v>0</v>
      </c>
      <c r="J38" s="13">
        <f>SUM(H38+I38)</f>
        <v>0</v>
      </c>
    </row>
    <row r="39" spans="1:10" ht="16.5" thickBot="1">
      <c r="A39" s="47"/>
      <c r="B39" s="20"/>
      <c r="C39" s="240" t="s">
        <v>404</v>
      </c>
      <c r="D39" s="241"/>
      <c r="E39" s="8"/>
      <c r="F39" s="10"/>
      <c r="G39" s="14"/>
      <c r="H39" s="12"/>
      <c r="I39" s="44"/>
      <c r="J39" s="13"/>
    </row>
    <row r="40" spans="1:10" ht="16.5" thickBot="1">
      <c r="A40" s="46" t="s">
        <v>318</v>
      </c>
      <c r="B40" s="19"/>
      <c r="C40" s="40" t="s">
        <v>317</v>
      </c>
      <c r="D40" s="33"/>
      <c r="E40" s="7">
        <v>42</v>
      </c>
      <c r="F40" s="10" t="s">
        <v>191</v>
      </c>
      <c r="G40" s="33"/>
      <c r="H40" s="12">
        <f>G40*E40</f>
        <v>0</v>
      </c>
      <c r="I40" s="44">
        <f>PRODUCT(H40*0.21)</f>
        <v>0</v>
      </c>
      <c r="J40" s="13">
        <f>SUM(H40+I40)</f>
        <v>0</v>
      </c>
    </row>
    <row r="41" spans="1:10" ht="16.5" thickBot="1">
      <c r="A41" s="47"/>
      <c r="B41" s="20"/>
      <c r="C41" s="240" t="s">
        <v>333</v>
      </c>
      <c r="D41" s="241"/>
      <c r="E41" s="8"/>
      <c r="F41" s="10"/>
      <c r="G41" s="14"/>
      <c r="H41" s="12"/>
      <c r="I41" s="44"/>
      <c r="J41" s="13"/>
    </row>
    <row r="42" spans="1:10" ht="16.5" thickBot="1">
      <c r="A42" s="46" t="s">
        <v>319</v>
      </c>
      <c r="B42" s="19"/>
      <c r="C42" s="40" t="s">
        <v>320</v>
      </c>
      <c r="D42" s="33"/>
      <c r="E42" s="7">
        <v>25</v>
      </c>
      <c r="F42" s="10" t="s">
        <v>191</v>
      </c>
      <c r="G42" s="33"/>
      <c r="H42" s="12">
        <f>G42*E42</f>
        <v>0</v>
      </c>
      <c r="I42" s="44">
        <f>PRODUCT(H42*0.21)</f>
        <v>0</v>
      </c>
      <c r="J42" s="13">
        <f>SUM(H42+I42)</f>
        <v>0</v>
      </c>
    </row>
    <row r="43" spans="1:10" ht="23.25" customHeight="1" thickBot="1">
      <c r="A43" s="47"/>
      <c r="B43" s="20"/>
      <c r="C43" s="240" t="s">
        <v>405</v>
      </c>
      <c r="D43" s="241"/>
      <c r="E43" s="8"/>
      <c r="F43" s="10"/>
      <c r="G43" s="14"/>
      <c r="H43" s="12"/>
      <c r="I43" s="44"/>
      <c r="J43" s="13"/>
    </row>
    <row r="44" spans="1:10" ht="16.5" thickBot="1">
      <c r="A44" s="46" t="s">
        <v>321</v>
      </c>
      <c r="B44" s="19"/>
      <c r="C44" s="40" t="s">
        <v>81</v>
      </c>
      <c r="D44" s="33"/>
      <c r="E44" s="7">
        <v>27</v>
      </c>
      <c r="F44" s="10" t="s">
        <v>191</v>
      </c>
      <c r="G44" s="33"/>
      <c r="H44" s="12">
        <f>G44*E44</f>
        <v>0</v>
      </c>
      <c r="I44" s="44">
        <f>PRODUCT(H44*0.21)</f>
        <v>0</v>
      </c>
      <c r="J44" s="13">
        <f>SUM(H44+I44)</f>
        <v>0</v>
      </c>
    </row>
    <row r="45" spans="1:10" ht="31.5" customHeight="1" thickBot="1">
      <c r="A45" s="47"/>
      <c r="B45" s="20"/>
      <c r="C45" s="240" t="s">
        <v>406</v>
      </c>
      <c r="D45" s="241"/>
      <c r="E45" s="8"/>
      <c r="F45" s="10"/>
      <c r="G45" s="14"/>
      <c r="H45" s="12"/>
      <c r="I45" s="44"/>
      <c r="J45" s="13"/>
    </row>
    <row r="46" spans="1:10" ht="16.5" thickBot="1">
      <c r="A46" s="46" t="s">
        <v>322</v>
      </c>
      <c r="B46" s="19"/>
      <c r="C46" s="40" t="s">
        <v>323</v>
      </c>
      <c r="D46" s="33"/>
      <c r="E46" s="7">
        <v>42</v>
      </c>
      <c r="F46" s="10" t="s">
        <v>191</v>
      </c>
      <c r="G46" s="33"/>
      <c r="H46" s="12">
        <f>G46*E46</f>
        <v>0</v>
      </c>
      <c r="I46" s="44">
        <f>PRODUCT(H46*0.21)</f>
        <v>0</v>
      </c>
      <c r="J46" s="13">
        <f>SUM(H46+I46)</f>
        <v>0</v>
      </c>
    </row>
    <row r="47" spans="1:10" ht="43.5" customHeight="1" thickBot="1">
      <c r="A47" s="47"/>
      <c r="B47" s="20"/>
      <c r="C47" s="240" t="s">
        <v>407</v>
      </c>
      <c r="D47" s="241"/>
      <c r="E47" s="8"/>
      <c r="F47" s="10"/>
      <c r="G47" s="14"/>
      <c r="H47" s="12"/>
      <c r="I47" s="44"/>
      <c r="J47" s="13"/>
    </row>
    <row r="48" spans="1:10" ht="16.5" thickBot="1">
      <c r="A48" s="46" t="s">
        <v>324</v>
      </c>
      <c r="B48" s="19"/>
      <c r="C48" s="40" t="s">
        <v>325</v>
      </c>
      <c r="D48" s="33"/>
      <c r="E48" s="7">
        <v>25</v>
      </c>
      <c r="F48" s="10" t="s">
        <v>191</v>
      </c>
      <c r="G48" s="33"/>
      <c r="H48" s="12">
        <f>G48*E48</f>
        <v>0</v>
      </c>
      <c r="I48" s="44">
        <f>PRODUCT(H48*0.21)</f>
        <v>0</v>
      </c>
      <c r="J48" s="13">
        <f>SUM(H48+I48)</f>
        <v>0</v>
      </c>
    </row>
    <row r="49" spans="1:10" ht="30" customHeight="1" thickBot="1">
      <c r="A49" s="47"/>
      <c r="B49" s="20"/>
      <c r="C49" s="240" t="s">
        <v>408</v>
      </c>
      <c r="D49" s="241"/>
      <c r="E49" s="8"/>
      <c r="F49" s="10"/>
      <c r="G49" s="14"/>
      <c r="H49" s="12"/>
      <c r="I49" s="44"/>
      <c r="J49" s="13"/>
    </row>
    <row r="50" spans="1:10" ht="16.5" thickBot="1">
      <c r="A50" s="46" t="s">
        <v>326</v>
      </c>
      <c r="B50" s="19"/>
      <c r="C50" s="40" t="s">
        <v>327</v>
      </c>
      <c r="D50" s="33"/>
      <c r="E50" s="7">
        <v>11</v>
      </c>
      <c r="F50" s="10" t="s">
        <v>191</v>
      </c>
      <c r="G50" s="33"/>
      <c r="H50" s="12">
        <f>G50*E50</f>
        <v>0</v>
      </c>
      <c r="I50" s="44">
        <f>PRODUCT(H50*0.21)</f>
        <v>0</v>
      </c>
      <c r="J50" s="13">
        <f>SUM(H50+I50)</f>
        <v>0</v>
      </c>
    </row>
    <row r="51" spans="1:10" ht="28.5" customHeight="1" thickBot="1">
      <c r="A51" s="47"/>
      <c r="B51" s="20"/>
      <c r="C51" s="240" t="s">
        <v>409</v>
      </c>
      <c r="D51" s="241"/>
      <c r="E51" s="8"/>
      <c r="F51" s="10"/>
      <c r="G51" s="14"/>
      <c r="H51" s="12"/>
      <c r="I51" s="44"/>
      <c r="J51" s="13"/>
    </row>
    <row r="52" spans="1:10" ht="16.5" thickBot="1">
      <c r="A52" s="46" t="s">
        <v>328</v>
      </c>
      <c r="B52" s="19"/>
      <c r="C52" s="40" t="s">
        <v>329</v>
      </c>
      <c r="D52" s="33"/>
      <c r="E52" s="7">
        <v>33</v>
      </c>
      <c r="F52" s="10" t="s">
        <v>191</v>
      </c>
      <c r="G52" s="33"/>
      <c r="H52" s="12">
        <f>G52*E52</f>
        <v>0</v>
      </c>
      <c r="I52" s="44">
        <f>PRODUCT(H52*0.21)</f>
        <v>0</v>
      </c>
      <c r="J52" s="13">
        <f>SUM(H52+I52)</f>
        <v>0</v>
      </c>
    </row>
    <row r="53" spans="1:10" ht="18.75" customHeight="1" thickBot="1">
      <c r="A53" s="47"/>
      <c r="B53" s="20"/>
      <c r="C53" s="240" t="s">
        <v>410</v>
      </c>
      <c r="D53" s="241"/>
      <c r="E53" s="8"/>
      <c r="F53" s="10"/>
      <c r="G53" s="14"/>
      <c r="H53" s="12"/>
      <c r="I53" s="44"/>
      <c r="J53" s="13"/>
    </row>
    <row r="54" spans="1:10" ht="16.5" thickBot="1">
      <c r="A54" s="46" t="s">
        <v>330</v>
      </c>
      <c r="B54" s="19"/>
      <c r="C54" s="40" t="s">
        <v>336</v>
      </c>
      <c r="D54" s="33"/>
      <c r="E54" s="7">
        <v>9</v>
      </c>
      <c r="F54" s="10" t="s">
        <v>191</v>
      </c>
      <c r="G54" s="33"/>
      <c r="H54" s="12">
        <f>G54*E54</f>
        <v>0</v>
      </c>
      <c r="I54" s="44">
        <f>PRODUCT(H54*0.21)</f>
        <v>0</v>
      </c>
      <c r="J54" s="13">
        <f>SUM(H54+I54)</f>
        <v>0</v>
      </c>
    </row>
    <row r="55" spans="1:10" ht="27" customHeight="1" thickBot="1">
      <c r="A55" s="47"/>
      <c r="B55" s="20"/>
      <c r="C55" s="240" t="s">
        <v>411</v>
      </c>
      <c r="D55" s="241"/>
      <c r="E55" s="8"/>
      <c r="F55" s="10"/>
      <c r="G55" s="14"/>
      <c r="H55" s="12"/>
      <c r="I55" s="44"/>
      <c r="J55" s="13"/>
    </row>
    <row r="56" spans="1:10" ht="27" customHeight="1" thickBot="1">
      <c r="A56" s="46" t="s">
        <v>303</v>
      </c>
      <c r="B56" s="19"/>
      <c r="C56" s="40" t="s">
        <v>304</v>
      </c>
      <c r="D56" s="33"/>
      <c r="E56" s="7">
        <v>2</v>
      </c>
      <c r="F56" s="10" t="s">
        <v>191</v>
      </c>
      <c r="G56" s="33"/>
      <c r="H56" s="12">
        <f>G56*E56</f>
        <v>0</v>
      </c>
      <c r="I56" s="44">
        <f>PRODUCT(H56*0.21)</f>
        <v>0</v>
      </c>
      <c r="J56" s="13">
        <f>SUM(H56+I56)</f>
        <v>0</v>
      </c>
    </row>
    <row r="57" spans="1:10" ht="42.75" customHeight="1" thickBot="1">
      <c r="A57" s="47"/>
      <c r="B57" s="53"/>
      <c r="C57" s="240" t="s">
        <v>412</v>
      </c>
      <c r="D57" s="255"/>
      <c r="E57" s="8"/>
      <c r="F57" s="10"/>
      <c r="G57" s="71"/>
      <c r="H57" s="12"/>
      <c r="I57" s="44"/>
      <c r="J57" s="13"/>
    </row>
    <row r="58" spans="1:10" ht="16.5" thickBot="1">
      <c r="A58" s="46"/>
      <c r="B58" s="19"/>
      <c r="C58" s="40" t="s">
        <v>335</v>
      </c>
      <c r="D58" s="33"/>
      <c r="E58" s="7">
        <v>1</v>
      </c>
      <c r="F58" s="10" t="s">
        <v>191</v>
      </c>
      <c r="G58" s="33"/>
      <c r="H58" s="12">
        <f>G58*E58</f>
        <v>0</v>
      </c>
      <c r="I58" s="44">
        <f>PRODUCT(H58*0.21)</f>
        <v>0</v>
      </c>
      <c r="J58" s="13">
        <f>SUM(H58+I58)</f>
        <v>0</v>
      </c>
    </row>
    <row r="59" spans="1:10" ht="66.75" customHeight="1" thickBot="1">
      <c r="A59" s="77"/>
      <c r="B59" s="20"/>
      <c r="C59" s="252" t="s">
        <v>413</v>
      </c>
      <c r="D59" s="241"/>
      <c r="E59" s="60"/>
      <c r="F59" s="81"/>
      <c r="G59" s="14"/>
      <c r="H59" s="82"/>
      <c r="I59" s="63"/>
      <c r="J59" s="64"/>
    </row>
    <row r="60" spans="1:10" ht="26.25" thickBot="1">
      <c r="A60" s="88"/>
      <c r="B60" s="211"/>
      <c r="C60" s="89"/>
      <c r="D60" s="90"/>
      <c r="E60" s="92"/>
      <c r="F60" s="248" t="s">
        <v>178</v>
      </c>
      <c r="G60" s="249"/>
      <c r="H60" s="29">
        <f>SUM(H6:H59)</f>
        <v>0</v>
      </c>
      <c r="I60" s="93" t="s">
        <v>199</v>
      </c>
      <c r="J60" s="29">
        <f>SUM(J6:J59)</f>
        <v>0</v>
      </c>
    </row>
  </sheetData>
  <sheetProtection/>
  <protectedRanges>
    <protectedRange sqref="D16 G16 D18 G18 D28 G28 D14 G14 D24 G24 D26 G26 D6 G6 D8 G8 D22 G22 D20 G20 D10 G10 D12 G12" name="Oblast1_17"/>
    <protectedRange sqref="D30 G30" name="Oblast1_56"/>
    <protectedRange sqref="G50 D52 G52 D54 G54 D58 G58 G36 G42 D44 D36 G32 G44 D46 G46 D48 G48 D50 D38 G38 D40 G40 D42 D32 D34 G34" name="Oblast1_56_1"/>
    <protectedRange sqref="D56 G56" name="Oblast1_56_2"/>
  </protectedRanges>
  <mergeCells count="29">
    <mergeCell ref="C27:D27"/>
    <mergeCell ref="A2:L3"/>
    <mergeCell ref="C7:D7"/>
    <mergeCell ref="C9:D9"/>
    <mergeCell ref="C11:D11"/>
    <mergeCell ref="C19:D19"/>
    <mergeCell ref="C21:D21"/>
    <mergeCell ref="C23:D23"/>
    <mergeCell ref="C25:D25"/>
    <mergeCell ref="C13:D13"/>
    <mergeCell ref="C15:D15"/>
    <mergeCell ref="C17:D17"/>
    <mergeCell ref="C47:D47"/>
    <mergeCell ref="C29:D29"/>
    <mergeCell ref="C35:D35"/>
    <mergeCell ref="C37:D37"/>
    <mergeCell ref="C39:D39"/>
    <mergeCell ref="C41:D41"/>
    <mergeCell ref="C31:D31"/>
    <mergeCell ref="C33:D33"/>
    <mergeCell ref="C43:D43"/>
    <mergeCell ref="C45:D45"/>
    <mergeCell ref="F60:G60"/>
    <mergeCell ref="C57:D57"/>
    <mergeCell ref="C49:D49"/>
    <mergeCell ref="C51:D51"/>
    <mergeCell ref="C53:D53"/>
    <mergeCell ref="C55:D55"/>
    <mergeCell ref="C59:D59"/>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29"/>
  <sheetViews>
    <sheetView zoomScalePageLayoutView="0" workbookViewId="0" topLeftCell="A40">
      <selection activeCell="P12" sqref="P12"/>
    </sheetView>
  </sheetViews>
  <sheetFormatPr defaultColWidth="9.00390625" defaultRowHeight="15.75"/>
  <cols>
    <col min="1" max="1" width="9.125" style="0" customWidth="1"/>
    <col min="3" max="3" width="40.75390625" style="0" customWidth="1"/>
    <col min="4" max="4" width="27.625" style="0" customWidth="1"/>
    <col min="5" max="5" width="7.125" style="0" customWidth="1"/>
    <col min="6" max="6" width="11.00390625" style="0" customWidth="1"/>
    <col min="7" max="7" width="12.625" style="0" customWidth="1"/>
    <col min="8" max="8" width="12.50390625" style="0" customWidth="1"/>
    <col min="9" max="9" width="12.375" style="0" customWidth="1"/>
    <col min="10" max="10" width="12.25390625" style="0" customWidth="1"/>
  </cols>
  <sheetData>
    <row r="1" spans="1:10" ht="16.5" thickBot="1">
      <c r="A1" s="32" t="s">
        <v>198</v>
      </c>
      <c r="B1" s="30"/>
      <c r="C1" s="31" t="s">
        <v>197</v>
      </c>
      <c r="D1" s="4"/>
      <c r="E1" s="56"/>
      <c r="F1" s="9"/>
      <c r="G1" s="11"/>
      <c r="H1" s="11"/>
      <c r="I1" s="41"/>
      <c r="J1" s="11"/>
    </row>
    <row r="2" spans="1:12" ht="15.75">
      <c r="A2" s="253" t="s">
        <v>92</v>
      </c>
      <c r="B2" s="253"/>
      <c r="C2" s="253"/>
      <c r="D2" s="253"/>
      <c r="E2" s="253"/>
      <c r="F2" s="253"/>
      <c r="G2" s="253"/>
      <c r="H2" s="253"/>
      <c r="I2" s="253"/>
      <c r="J2" s="253"/>
      <c r="K2" s="253"/>
      <c r="L2" s="253"/>
    </row>
    <row r="3" spans="1:12" ht="16.5" thickBot="1">
      <c r="A3" s="253"/>
      <c r="B3" s="253"/>
      <c r="C3" s="253"/>
      <c r="D3" s="253"/>
      <c r="E3" s="253"/>
      <c r="F3" s="253"/>
      <c r="G3" s="253"/>
      <c r="H3" s="253"/>
      <c r="I3" s="253"/>
      <c r="J3" s="253"/>
      <c r="K3" s="253"/>
      <c r="L3" s="253"/>
    </row>
    <row r="4" spans="1:10" ht="51.75" thickBot="1">
      <c r="A4" s="22" t="s">
        <v>193</v>
      </c>
      <c r="B4" s="21" t="s">
        <v>194</v>
      </c>
      <c r="C4" s="15" t="s">
        <v>204</v>
      </c>
      <c r="D4" s="2" t="s">
        <v>200</v>
      </c>
      <c r="E4" s="57" t="s">
        <v>195</v>
      </c>
      <c r="F4" s="1" t="s">
        <v>196</v>
      </c>
      <c r="G4" s="1" t="s">
        <v>201</v>
      </c>
      <c r="H4" s="1" t="s">
        <v>202</v>
      </c>
      <c r="I4" s="42" t="s">
        <v>379</v>
      </c>
      <c r="J4" s="1" t="s">
        <v>203</v>
      </c>
    </row>
    <row r="5" spans="1:12" ht="21" customHeight="1" thickBot="1">
      <c r="A5" s="85"/>
      <c r="B5" s="86"/>
      <c r="C5" s="25" t="s">
        <v>177</v>
      </c>
      <c r="D5" s="87"/>
      <c r="E5" s="83"/>
      <c r="F5" s="26"/>
      <c r="G5" s="27"/>
      <c r="H5" s="27"/>
      <c r="I5" s="43"/>
      <c r="J5" s="28"/>
      <c r="K5" s="3"/>
      <c r="L5" s="3"/>
    </row>
    <row r="6" spans="1:10" ht="16.5" thickBot="1">
      <c r="A6" s="46" t="s">
        <v>296</v>
      </c>
      <c r="B6" s="19"/>
      <c r="C6" s="40" t="s">
        <v>295</v>
      </c>
      <c r="D6" s="33"/>
      <c r="E6" s="7">
        <v>4</v>
      </c>
      <c r="F6" s="10" t="s">
        <v>191</v>
      </c>
      <c r="G6" s="33"/>
      <c r="H6" s="12">
        <f>G6*E6</f>
        <v>0</v>
      </c>
      <c r="I6" s="44">
        <f>PRODUCT(H6*0.21)</f>
        <v>0</v>
      </c>
      <c r="J6" s="13">
        <f>SUM(H6+I6)</f>
        <v>0</v>
      </c>
    </row>
    <row r="7" spans="1:10" ht="47.25" customHeight="1" thickBot="1">
      <c r="A7" s="47"/>
      <c r="B7" s="20"/>
      <c r="C7" s="240" t="s">
        <v>251</v>
      </c>
      <c r="D7" s="241"/>
      <c r="E7" s="8"/>
      <c r="F7" s="10"/>
      <c r="G7" s="14"/>
      <c r="H7" s="12"/>
      <c r="I7" s="44"/>
      <c r="J7" s="13"/>
    </row>
    <row r="8" spans="1:10" ht="16.5" thickBot="1">
      <c r="A8" s="46" t="s">
        <v>297</v>
      </c>
      <c r="B8" s="19"/>
      <c r="C8" s="40" t="s">
        <v>416</v>
      </c>
      <c r="D8" s="33"/>
      <c r="E8" s="7">
        <v>1</v>
      </c>
      <c r="F8" s="10" t="s">
        <v>191</v>
      </c>
      <c r="G8" s="33"/>
      <c r="H8" s="12">
        <f>G8*E8</f>
        <v>0</v>
      </c>
      <c r="I8" s="44">
        <f>PRODUCT(H8*0.21)</f>
        <v>0</v>
      </c>
      <c r="J8" s="13">
        <f>SUM(H8+I8)</f>
        <v>0</v>
      </c>
    </row>
    <row r="9" spans="1:10" ht="148.5" customHeight="1" thickBot="1">
      <c r="A9" s="47"/>
      <c r="B9" s="20"/>
      <c r="C9" s="240" t="s">
        <v>417</v>
      </c>
      <c r="D9" s="241"/>
      <c r="E9" s="8"/>
      <c r="F9" s="10"/>
      <c r="G9" s="14"/>
      <c r="H9" s="12"/>
      <c r="I9" s="44"/>
      <c r="J9" s="13"/>
    </row>
    <row r="10" spans="1:10" ht="16.5" thickBot="1">
      <c r="A10" s="46" t="s">
        <v>298</v>
      </c>
      <c r="B10" s="19"/>
      <c r="C10" s="40" t="s">
        <v>418</v>
      </c>
      <c r="D10" s="33"/>
      <c r="E10" s="7">
        <v>2</v>
      </c>
      <c r="F10" s="10" t="s">
        <v>191</v>
      </c>
      <c r="G10" s="33"/>
      <c r="H10" s="12">
        <f>G10*E10</f>
        <v>0</v>
      </c>
      <c r="I10" s="44">
        <f>PRODUCT(H10*0.21)</f>
        <v>0</v>
      </c>
      <c r="J10" s="13">
        <f>SUM(H10+I10)</f>
        <v>0</v>
      </c>
    </row>
    <row r="11" spans="1:10" ht="120" customHeight="1" thickBot="1">
      <c r="A11" s="47"/>
      <c r="B11" s="20"/>
      <c r="C11" s="240" t="s">
        <v>419</v>
      </c>
      <c r="D11" s="241"/>
      <c r="E11" s="8"/>
      <c r="F11" s="10"/>
      <c r="G11" s="14"/>
      <c r="H11" s="12"/>
      <c r="I11" s="44"/>
      <c r="J11" s="13"/>
    </row>
    <row r="12" spans="1:10" ht="16.5" thickBot="1">
      <c r="A12" s="46" t="s">
        <v>299</v>
      </c>
      <c r="B12" s="19"/>
      <c r="C12" s="40" t="s">
        <v>300</v>
      </c>
      <c r="D12" s="33"/>
      <c r="E12" s="7">
        <v>1</v>
      </c>
      <c r="F12" s="10" t="s">
        <v>191</v>
      </c>
      <c r="G12" s="33"/>
      <c r="H12" s="12">
        <f>G12*E12</f>
        <v>0</v>
      </c>
      <c r="I12" s="44">
        <f>PRODUCT(H12*0.21)</f>
        <v>0</v>
      </c>
      <c r="J12" s="13">
        <f>SUM(H12+I12)</f>
        <v>0</v>
      </c>
    </row>
    <row r="13" spans="1:10" ht="96.75" customHeight="1" thickBot="1">
      <c r="A13" s="47"/>
      <c r="B13" s="20"/>
      <c r="C13" s="240" t="s">
        <v>90</v>
      </c>
      <c r="D13" s="241"/>
      <c r="E13" s="8"/>
      <c r="F13" s="10"/>
      <c r="G13" s="14"/>
      <c r="H13" s="12"/>
      <c r="I13" s="44"/>
      <c r="J13" s="13"/>
    </row>
    <row r="14" spans="1:10" ht="16.5" thickBot="1">
      <c r="A14" s="46" t="s">
        <v>302</v>
      </c>
      <c r="B14" s="19"/>
      <c r="C14" s="40" t="s">
        <v>301</v>
      </c>
      <c r="D14" s="33"/>
      <c r="E14" s="7">
        <v>1</v>
      </c>
      <c r="F14" s="10" t="s">
        <v>191</v>
      </c>
      <c r="G14" s="33"/>
      <c r="H14" s="12">
        <f>G14*E14</f>
        <v>0</v>
      </c>
      <c r="I14" s="44">
        <f>PRODUCT(H14*0.21)</f>
        <v>0</v>
      </c>
      <c r="J14" s="13">
        <f>SUM(H14+I14)</f>
        <v>0</v>
      </c>
    </row>
    <row r="15" spans="1:10" ht="111" customHeight="1" thickBot="1">
      <c r="A15" s="47"/>
      <c r="B15" s="20"/>
      <c r="C15" s="256" t="s">
        <v>85</v>
      </c>
      <c r="D15" s="241"/>
      <c r="E15" s="8"/>
      <c r="F15" s="10"/>
      <c r="G15" s="14"/>
      <c r="H15" s="12"/>
      <c r="I15" s="44"/>
      <c r="J15" s="13"/>
    </row>
    <row r="16" spans="1:10" ht="16.5" thickBot="1">
      <c r="A16" s="46" t="s">
        <v>305</v>
      </c>
      <c r="B16" s="19"/>
      <c r="C16" s="40" t="s">
        <v>356</v>
      </c>
      <c r="D16" s="33"/>
      <c r="E16" s="7">
        <v>1</v>
      </c>
      <c r="F16" s="54" t="s">
        <v>61</v>
      </c>
      <c r="G16" s="33"/>
      <c r="H16" s="12">
        <f>G16*E16</f>
        <v>0</v>
      </c>
      <c r="I16" s="44">
        <f>PRODUCT(H16*0.21)</f>
        <v>0</v>
      </c>
      <c r="J16" s="13">
        <f>SUM(H16+I16)</f>
        <v>0</v>
      </c>
    </row>
    <row r="17" spans="1:10" ht="15.75">
      <c r="A17" s="77"/>
      <c r="B17" s="20"/>
      <c r="C17" s="250" t="s">
        <v>252</v>
      </c>
      <c r="D17" s="255"/>
      <c r="E17" s="60"/>
      <c r="F17" s="61"/>
      <c r="G17" s="14"/>
      <c r="H17" s="62"/>
      <c r="I17" s="63"/>
      <c r="J17" s="64"/>
    </row>
    <row r="18" spans="1:10" ht="90.75" customHeight="1">
      <c r="A18" s="77"/>
      <c r="B18" s="20"/>
      <c r="C18" s="250" t="s">
        <v>91</v>
      </c>
      <c r="D18" s="251"/>
      <c r="E18" s="65"/>
      <c r="F18" s="66"/>
      <c r="G18" s="14"/>
      <c r="H18" s="14"/>
      <c r="I18" s="67"/>
      <c r="J18" s="68"/>
    </row>
    <row r="19" spans="1:10" ht="237.75" customHeight="1" thickBot="1">
      <c r="A19" s="47"/>
      <c r="B19" s="53"/>
      <c r="C19" s="223" t="s">
        <v>86</v>
      </c>
      <c r="D19" s="224"/>
      <c r="E19" s="69"/>
      <c r="F19" s="70"/>
      <c r="G19" s="14"/>
      <c r="H19" s="71"/>
      <c r="I19" s="72"/>
      <c r="J19" s="52"/>
    </row>
    <row r="20" spans="1:10" ht="16.5" thickBot="1">
      <c r="A20" s="46" t="s">
        <v>306</v>
      </c>
      <c r="B20" s="19"/>
      <c r="C20" s="40" t="s">
        <v>357</v>
      </c>
      <c r="D20" s="33"/>
      <c r="E20" s="7">
        <v>1</v>
      </c>
      <c r="F20" s="54" t="s">
        <v>61</v>
      </c>
      <c r="G20" s="33"/>
      <c r="H20" s="12">
        <f>G20*E20</f>
        <v>0</v>
      </c>
      <c r="I20" s="44">
        <f>PRODUCT(H20*0.21)</f>
        <v>0</v>
      </c>
      <c r="J20" s="13">
        <f>SUM(H20+I20)</f>
        <v>0</v>
      </c>
    </row>
    <row r="21" spans="1:10" ht="123" customHeight="1">
      <c r="A21" s="77"/>
      <c r="B21" s="20"/>
      <c r="C21" s="250" t="s">
        <v>253</v>
      </c>
      <c r="D21" s="255"/>
      <c r="E21" s="7"/>
      <c r="F21" s="54"/>
      <c r="G21" s="75"/>
      <c r="H21" s="12"/>
      <c r="I21" s="73"/>
      <c r="J21" s="74"/>
    </row>
    <row r="22" spans="1:10" ht="71.25" customHeight="1">
      <c r="A22" s="77"/>
      <c r="B22" s="20"/>
      <c r="C22" s="250" t="s">
        <v>254</v>
      </c>
      <c r="D22" s="251"/>
      <c r="E22" s="7"/>
      <c r="F22" s="54"/>
      <c r="G22" s="76"/>
      <c r="H22" s="12"/>
      <c r="I22" s="73"/>
      <c r="J22" s="74"/>
    </row>
    <row r="23" spans="1:10" ht="67.5" customHeight="1">
      <c r="A23" s="77"/>
      <c r="B23" s="20"/>
      <c r="C23" s="250" t="s">
        <v>255</v>
      </c>
      <c r="D23" s="251"/>
      <c r="E23" s="7"/>
      <c r="F23" s="54"/>
      <c r="G23" s="76"/>
      <c r="H23" s="12"/>
      <c r="I23" s="73"/>
      <c r="J23" s="74"/>
    </row>
    <row r="24" spans="1:10" ht="33" customHeight="1">
      <c r="A24" s="77"/>
      <c r="B24" s="20"/>
      <c r="C24" s="250" t="s">
        <v>256</v>
      </c>
      <c r="D24" s="251"/>
      <c r="E24" s="7"/>
      <c r="F24" s="54"/>
      <c r="G24" s="76"/>
      <c r="H24" s="12"/>
      <c r="I24" s="73"/>
      <c r="J24" s="74"/>
    </row>
    <row r="25" spans="1:10" ht="81" customHeight="1">
      <c r="A25" s="77"/>
      <c r="B25" s="20"/>
      <c r="C25" s="250" t="s">
        <v>179</v>
      </c>
      <c r="D25" s="251"/>
      <c r="E25" s="7"/>
      <c r="F25" s="54"/>
      <c r="G25" s="76"/>
      <c r="H25" s="12"/>
      <c r="I25" s="73"/>
      <c r="J25" s="74"/>
    </row>
    <row r="26" spans="1:10" ht="34.5" customHeight="1">
      <c r="A26" s="77"/>
      <c r="B26" s="20"/>
      <c r="C26" s="250" t="s">
        <v>358</v>
      </c>
      <c r="D26" s="251"/>
      <c r="E26" s="7"/>
      <c r="F26" s="54"/>
      <c r="G26" s="76"/>
      <c r="H26" s="12"/>
      <c r="I26" s="73"/>
      <c r="J26" s="74"/>
    </row>
    <row r="27" spans="1:10" ht="44.25" customHeight="1">
      <c r="A27" s="77"/>
      <c r="B27" s="20"/>
      <c r="C27" s="250" t="s">
        <v>150</v>
      </c>
      <c r="D27" s="251"/>
      <c r="E27" s="7"/>
      <c r="F27" s="54"/>
      <c r="G27" s="76"/>
      <c r="H27" s="12"/>
      <c r="I27" s="73"/>
      <c r="J27" s="74"/>
    </row>
    <row r="28" spans="1:10" ht="124.5" customHeight="1" thickBot="1">
      <c r="A28" s="77"/>
      <c r="B28" s="20"/>
      <c r="C28" s="250" t="s">
        <v>180</v>
      </c>
      <c r="D28" s="251"/>
      <c r="E28" s="7"/>
      <c r="F28" s="54"/>
      <c r="G28" s="76"/>
      <c r="H28" s="12"/>
      <c r="I28" s="73"/>
      <c r="J28" s="74"/>
    </row>
    <row r="29" spans="1:10" ht="26.25" thickBot="1">
      <c r="A29" s="212"/>
      <c r="B29" s="89"/>
      <c r="C29" s="89"/>
      <c r="D29" s="90"/>
      <c r="E29" s="92"/>
      <c r="F29" s="248" t="s">
        <v>178</v>
      </c>
      <c r="G29" s="249"/>
      <c r="H29" s="29">
        <f>SUM(H6:H28)</f>
        <v>0</v>
      </c>
      <c r="I29" s="93" t="s">
        <v>199</v>
      </c>
      <c r="J29" s="29">
        <f>SUM(J6:J28)</f>
        <v>0</v>
      </c>
    </row>
  </sheetData>
  <sheetProtection/>
  <protectedRanges>
    <protectedRange sqref="G16 D20 D6 G6 D8 G8 D10 G10 D12 G12 D14 G14 D16 G20:G28" name="Oblast1_56"/>
  </protectedRanges>
  <mergeCells count="18">
    <mergeCell ref="C19:D19"/>
    <mergeCell ref="C13:D13"/>
    <mergeCell ref="C15:D15"/>
    <mergeCell ref="C17:D17"/>
    <mergeCell ref="C18:D18"/>
    <mergeCell ref="A2:L3"/>
    <mergeCell ref="C7:D7"/>
    <mergeCell ref="C9:D9"/>
    <mergeCell ref="C11:D11"/>
    <mergeCell ref="F29:G29"/>
    <mergeCell ref="C24:D24"/>
    <mergeCell ref="C25:D25"/>
    <mergeCell ref="C26:D26"/>
    <mergeCell ref="C21:D21"/>
    <mergeCell ref="C22:D22"/>
    <mergeCell ref="C27:D27"/>
    <mergeCell ref="C28:D28"/>
    <mergeCell ref="C23:D23"/>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K66"/>
  <sheetViews>
    <sheetView zoomScalePageLayoutView="0" workbookViewId="0" topLeftCell="A34">
      <selection activeCell="J52" sqref="J52"/>
    </sheetView>
  </sheetViews>
  <sheetFormatPr defaultColWidth="9.00390625" defaultRowHeight="15.75"/>
  <cols>
    <col min="4" max="4" width="37.375" style="0" customWidth="1"/>
    <col min="5" max="5" width="46.75390625" style="0" customWidth="1"/>
    <col min="8" max="8" width="10.625" style="0" customWidth="1"/>
    <col min="9" max="9" width="11.875" style="0" customWidth="1"/>
    <col min="10" max="10" width="15.50390625" style="0" customWidth="1"/>
    <col min="11" max="11" width="13.125" style="0" customWidth="1"/>
  </cols>
  <sheetData>
    <row r="1" spans="2:11" ht="16.5" thickBot="1">
      <c r="B1" s="32" t="s">
        <v>198</v>
      </c>
      <c r="C1" s="30"/>
      <c r="D1" s="31" t="s">
        <v>197</v>
      </c>
      <c r="E1" s="4"/>
      <c r="F1" s="56"/>
      <c r="G1" s="9"/>
      <c r="H1" s="11"/>
      <c r="I1" s="11"/>
      <c r="J1" s="41"/>
      <c r="K1" s="11"/>
    </row>
    <row r="2" spans="2:11" ht="15.75">
      <c r="B2" s="237" t="s">
        <v>92</v>
      </c>
      <c r="C2" s="238"/>
      <c r="D2" s="238"/>
      <c r="E2" s="238"/>
      <c r="F2" s="238"/>
      <c r="G2" s="238"/>
      <c r="H2" s="238"/>
      <c r="I2" s="238"/>
      <c r="J2" s="41"/>
      <c r="K2" s="11"/>
    </row>
    <row r="3" spans="2:11" ht="16.5" thickBot="1">
      <c r="B3" s="239"/>
      <c r="C3" s="239"/>
      <c r="D3" s="239"/>
      <c r="E3" s="239"/>
      <c r="F3" s="239"/>
      <c r="G3" s="239"/>
      <c r="H3" s="239"/>
      <c r="I3" s="239"/>
      <c r="J3" s="41"/>
      <c r="K3" s="11"/>
    </row>
    <row r="4" spans="2:11" ht="51.75" thickBot="1">
      <c r="B4" s="22" t="s">
        <v>193</v>
      </c>
      <c r="C4" s="21" t="s">
        <v>194</v>
      </c>
      <c r="D4" s="15" t="s">
        <v>204</v>
      </c>
      <c r="E4" s="2" t="s">
        <v>200</v>
      </c>
      <c r="F4" s="57" t="s">
        <v>195</v>
      </c>
      <c r="G4" s="1" t="s">
        <v>196</v>
      </c>
      <c r="H4" s="1" t="s">
        <v>201</v>
      </c>
      <c r="I4" s="1" t="s">
        <v>202</v>
      </c>
      <c r="J4" s="42" t="s">
        <v>379</v>
      </c>
      <c r="K4" s="1" t="s">
        <v>203</v>
      </c>
    </row>
    <row r="5" spans="2:11" ht="21" customHeight="1" thickBot="1">
      <c r="B5" s="48"/>
      <c r="C5" s="19"/>
      <c r="D5" s="40" t="s">
        <v>337</v>
      </c>
      <c r="E5" s="33"/>
      <c r="F5" s="7">
        <v>50</v>
      </c>
      <c r="G5" s="10" t="s">
        <v>191</v>
      </c>
      <c r="H5" s="33"/>
      <c r="I5" s="12">
        <f>H5*F5</f>
        <v>0</v>
      </c>
      <c r="J5" s="44">
        <f>PRODUCT(I5*0.21)</f>
        <v>0</v>
      </c>
      <c r="K5" s="13">
        <f>SUM(I5+J5)</f>
        <v>0</v>
      </c>
    </row>
    <row r="6" spans="2:11" ht="45" customHeight="1">
      <c r="B6" s="49"/>
      <c r="C6" s="20"/>
      <c r="D6" s="240" t="s">
        <v>338</v>
      </c>
      <c r="E6" s="241"/>
      <c r="F6" s="8"/>
      <c r="G6" s="10"/>
      <c r="H6" s="14"/>
      <c r="I6" s="12"/>
      <c r="J6" s="44"/>
      <c r="K6" s="13"/>
    </row>
    <row r="7" spans="2:11" ht="155.25" customHeight="1" thickBot="1">
      <c r="B7" s="77"/>
      <c r="C7" s="18"/>
      <c r="D7" s="223" t="s">
        <v>350</v>
      </c>
      <c r="E7" s="224"/>
      <c r="F7" s="6"/>
      <c r="G7" s="78"/>
      <c r="H7" s="79"/>
      <c r="I7" s="80"/>
      <c r="J7" s="44"/>
      <c r="K7" s="13"/>
    </row>
    <row r="8" spans="2:11" ht="22.5" customHeight="1" thickBot="1">
      <c r="B8" s="48"/>
      <c r="C8" s="19"/>
      <c r="D8" s="40" t="s">
        <v>339</v>
      </c>
      <c r="E8" s="33"/>
      <c r="F8" s="7">
        <v>8</v>
      </c>
      <c r="G8" s="10" t="s">
        <v>191</v>
      </c>
      <c r="H8" s="33"/>
      <c r="I8" s="12">
        <f>H8*F8</f>
        <v>0</v>
      </c>
      <c r="J8" s="44">
        <f>PRODUCT(I8*0.21)</f>
        <v>0</v>
      </c>
      <c r="K8" s="13">
        <f>SUM(I8+J8)</f>
        <v>0</v>
      </c>
    </row>
    <row r="9" spans="2:11" ht="77.25" customHeight="1" thickBot="1">
      <c r="B9" s="49"/>
      <c r="C9" s="20"/>
      <c r="D9" s="240" t="s">
        <v>205</v>
      </c>
      <c r="E9" s="241"/>
      <c r="F9" s="8"/>
      <c r="G9" s="10"/>
      <c r="H9" s="14"/>
      <c r="I9" s="12"/>
      <c r="J9" s="44"/>
      <c r="K9" s="13"/>
    </row>
    <row r="10" spans="2:11" ht="24" customHeight="1" thickBot="1">
      <c r="B10" s="48"/>
      <c r="C10" s="19"/>
      <c r="D10" s="40" t="s">
        <v>206</v>
      </c>
      <c r="E10" s="33"/>
      <c r="F10" s="7">
        <v>9</v>
      </c>
      <c r="G10" s="10" t="s">
        <v>191</v>
      </c>
      <c r="H10" s="33"/>
      <c r="I10" s="12">
        <f>H10*F10</f>
        <v>0</v>
      </c>
      <c r="J10" s="44">
        <f>PRODUCT(I10*0.21)</f>
        <v>0</v>
      </c>
      <c r="K10" s="13">
        <f>SUM(I10+J10)</f>
        <v>0</v>
      </c>
    </row>
    <row r="11" spans="2:11" ht="70.5" customHeight="1" thickBot="1">
      <c r="B11" s="49"/>
      <c r="C11" s="20"/>
      <c r="D11" s="240" t="s">
        <v>207</v>
      </c>
      <c r="E11" s="241"/>
      <c r="F11" s="8"/>
      <c r="G11" s="10"/>
      <c r="H11" s="14"/>
      <c r="I11" s="12"/>
      <c r="J11" s="44"/>
      <c r="K11" s="13"/>
    </row>
    <row r="12" spans="2:11" ht="28.5" customHeight="1" thickBot="1">
      <c r="B12" s="48"/>
      <c r="C12" s="19"/>
      <c r="D12" s="40" t="s">
        <v>208</v>
      </c>
      <c r="E12" s="33"/>
      <c r="F12" s="7">
        <v>11</v>
      </c>
      <c r="G12" s="10" t="s">
        <v>191</v>
      </c>
      <c r="H12" s="33"/>
      <c r="I12" s="12">
        <f>H12*F12</f>
        <v>0</v>
      </c>
      <c r="J12" s="44">
        <f>PRODUCT(I12*0.21)</f>
        <v>0</v>
      </c>
      <c r="K12" s="13">
        <f>SUM(I12+J12)</f>
        <v>0</v>
      </c>
    </row>
    <row r="13" spans="2:11" ht="72" customHeight="1" thickBot="1">
      <c r="B13" s="49"/>
      <c r="C13" s="20"/>
      <c r="D13" s="240" t="s">
        <v>209</v>
      </c>
      <c r="E13" s="241"/>
      <c r="F13" s="8"/>
      <c r="G13" s="10"/>
      <c r="H13" s="14"/>
      <c r="I13" s="12"/>
      <c r="J13" s="44"/>
      <c r="K13" s="13"/>
    </row>
    <row r="14" spans="2:11" ht="23.25" customHeight="1" thickBot="1">
      <c r="B14" s="48"/>
      <c r="C14" s="19"/>
      <c r="D14" s="40" t="s">
        <v>210</v>
      </c>
      <c r="E14" s="33"/>
      <c r="F14" s="7">
        <v>46</v>
      </c>
      <c r="G14" s="10" t="s">
        <v>191</v>
      </c>
      <c r="H14" s="33"/>
      <c r="I14" s="12">
        <f>H14*F14</f>
        <v>0</v>
      </c>
      <c r="J14" s="44">
        <f>PRODUCT(I14*0.21)</f>
        <v>0</v>
      </c>
      <c r="K14" s="13">
        <f>SUM(I14+J14)</f>
        <v>0</v>
      </c>
    </row>
    <row r="15" spans="2:11" ht="45.75" customHeight="1" thickBot="1">
      <c r="B15" s="49"/>
      <c r="C15" s="20"/>
      <c r="D15" s="240" t="s">
        <v>211</v>
      </c>
      <c r="E15" s="241"/>
      <c r="F15" s="8"/>
      <c r="G15" s="10"/>
      <c r="H15" s="14"/>
      <c r="I15" s="12"/>
      <c r="J15" s="44"/>
      <c r="K15" s="13"/>
    </row>
    <row r="16" spans="2:11" ht="22.5" customHeight="1" thickBot="1">
      <c r="B16" s="48"/>
      <c r="C16" s="19"/>
      <c r="D16" s="40" t="s">
        <v>212</v>
      </c>
      <c r="E16" s="33"/>
      <c r="F16" s="7">
        <v>2</v>
      </c>
      <c r="G16" s="10" t="s">
        <v>191</v>
      </c>
      <c r="H16" s="33"/>
      <c r="I16" s="12">
        <f>H16*F16</f>
        <v>0</v>
      </c>
      <c r="J16" s="44">
        <f>PRODUCT(I16*0.21)</f>
        <v>0</v>
      </c>
      <c r="K16" s="13">
        <f>SUM(I16+J16)</f>
        <v>0</v>
      </c>
    </row>
    <row r="17" spans="2:11" ht="67.5" customHeight="1" thickBot="1">
      <c r="B17" s="49"/>
      <c r="C17" s="20"/>
      <c r="D17" s="240" t="s">
        <v>343</v>
      </c>
      <c r="E17" s="241"/>
      <c r="F17" s="8"/>
      <c r="G17" s="10"/>
      <c r="H17" s="14"/>
      <c r="I17" s="12"/>
      <c r="J17" s="44"/>
      <c r="K17" s="13"/>
    </row>
    <row r="18" spans="2:11" ht="23.25" customHeight="1" thickBot="1">
      <c r="B18" s="48"/>
      <c r="C18" s="19"/>
      <c r="D18" s="40" t="s">
        <v>213</v>
      </c>
      <c r="E18" s="33"/>
      <c r="F18" s="7">
        <v>2</v>
      </c>
      <c r="G18" s="10" t="s">
        <v>191</v>
      </c>
      <c r="H18" s="33"/>
      <c r="I18" s="12">
        <f>H18*F18</f>
        <v>0</v>
      </c>
      <c r="J18" s="44">
        <f>PRODUCT(I18*0.21)</f>
        <v>0</v>
      </c>
      <c r="K18" s="13">
        <f>SUM(I18+J18)</f>
        <v>0</v>
      </c>
    </row>
    <row r="19" spans="2:11" ht="57" customHeight="1" thickBot="1">
      <c r="B19" s="49"/>
      <c r="C19" s="20"/>
      <c r="D19" s="240" t="s">
        <v>344</v>
      </c>
      <c r="E19" s="241"/>
      <c r="F19" s="8"/>
      <c r="G19" s="10"/>
      <c r="H19" s="14"/>
      <c r="I19" s="12"/>
      <c r="J19" s="44"/>
      <c r="K19" s="13"/>
    </row>
    <row r="20" spans="2:11" ht="29.25" customHeight="1" thickBot="1">
      <c r="B20" s="48"/>
      <c r="C20" s="19"/>
      <c r="D20" s="40" t="s">
        <v>214</v>
      </c>
      <c r="E20" s="33"/>
      <c r="F20" s="7">
        <v>1</v>
      </c>
      <c r="G20" s="10" t="s">
        <v>191</v>
      </c>
      <c r="H20" s="33"/>
      <c r="I20" s="12">
        <f>H20*F20</f>
        <v>0</v>
      </c>
      <c r="J20" s="44">
        <f>PRODUCT(I20*0.21)</f>
        <v>0</v>
      </c>
      <c r="K20" s="13">
        <f>SUM(I20+J20)</f>
        <v>0</v>
      </c>
    </row>
    <row r="21" spans="2:11" ht="60" customHeight="1" thickBot="1">
      <c r="B21" s="49"/>
      <c r="C21" s="20"/>
      <c r="D21" s="240" t="s">
        <v>345</v>
      </c>
      <c r="E21" s="241"/>
      <c r="F21" s="8"/>
      <c r="G21" s="10"/>
      <c r="H21" s="14"/>
      <c r="I21" s="12"/>
      <c r="J21" s="44"/>
      <c r="K21" s="13"/>
    </row>
    <row r="22" spans="2:11" ht="24" customHeight="1" thickBot="1">
      <c r="B22" s="48"/>
      <c r="C22" s="19"/>
      <c r="D22" s="40" t="s">
        <v>215</v>
      </c>
      <c r="E22" s="33"/>
      <c r="F22" s="7">
        <v>1</v>
      </c>
      <c r="G22" s="10" t="s">
        <v>191</v>
      </c>
      <c r="H22" s="33"/>
      <c r="I22" s="12">
        <f>H22*F22</f>
        <v>0</v>
      </c>
      <c r="J22" s="44">
        <f>PRODUCT(I22*0.21)</f>
        <v>0</v>
      </c>
      <c r="K22" s="13">
        <f>SUM(I22+J22)</f>
        <v>0</v>
      </c>
    </row>
    <row r="23" spans="2:11" ht="57" customHeight="1" thickBot="1">
      <c r="B23" s="49"/>
      <c r="C23" s="20"/>
      <c r="D23" s="240" t="s">
        <v>346</v>
      </c>
      <c r="E23" s="241"/>
      <c r="F23" s="8"/>
      <c r="G23" s="10"/>
      <c r="H23" s="14"/>
      <c r="I23" s="12"/>
      <c r="J23" s="44"/>
      <c r="K23" s="13"/>
    </row>
    <row r="24" spans="2:11" ht="22.5" customHeight="1" thickBot="1">
      <c r="B24" s="48"/>
      <c r="C24" s="19"/>
      <c r="D24" s="40" t="s">
        <v>216</v>
      </c>
      <c r="E24" s="33"/>
      <c r="F24" s="7">
        <v>1</v>
      </c>
      <c r="G24" s="10" t="s">
        <v>191</v>
      </c>
      <c r="H24" s="33"/>
      <c r="I24" s="12">
        <f>H24*F24</f>
        <v>0</v>
      </c>
      <c r="J24" s="44">
        <f>PRODUCT(I24*0.21)</f>
        <v>0</v>
      </c>
      <c r="K24" s="13">
        <f>SUM(I24+J24)</f>
        <v>0</v>
      </c>
    </row>
    <row r="25" spans="2:11" ht="57.75" customHeight="1" thickBot="1">
      <c r="B25" s="49"/>
      <c r="C25" s="20"/>
      <c r="D25" s="240" t="s">
        <v>347</v>
      </c>
      <c r="E25" s="241"/>
      <c r="F25" s="8"/>
      <c r="G25" s="10"/>
      <c r="H25" s="14"/>
      <c r="I25" s="12"/>
      <c r="J25" s="44"/>
      <c r="K25" s="13"/>
    </row>
    <row r="26" spans="2:11" ht="21" customHeight="1" thickBot="1">
      <c r="B26" s="48"/>
      <c r="C26" s="19"/>
      <c r="D26" s="40" t="s">
        <v>217</v>
      </c>
      <c r="E26" s="33"/>
      <c r="F26" s="7">
        <v>12</v>
      </c>
      <c r="G26" s="10" t="s">
        <v>191</v>
      </c>
      <c r="H26" s="33"/>
      <c r="I26" s="12">
        <f>H26*F26</f>
        <v>0</v>
      </c>
      <c r="J26" s="44">
        <f>PRODUCT(I26*0.21)</f>
        <v>0</v>
      </c>
      <c r="K26" s="13">
        <f>SUM(I26+J26)</f>
        <v>0</v>
      </c>
    </row>
    <row r="27" spans="2:11" ht="42.75" customHeight="1" thickBot="1">
      <c r="B27" s="49"/>
      <c r="C27" s="20"/>
      <c r="D27" s="240" t="s">
        <v>348</v>
      </c>
      <c r="E27" s="241"/>
      <c r="F27" s="8"/>
      <c r="G27" s="10"/>
      <c r="H27" s="14"/>
      <c r="I27" s="12"/>
      <c r="J27" s="44"/>
      <c r="K27" s="13"/>
    </row>
    <row r="28" spans="2:11" ht="21.75" customHeight="1" thickBot="1">
      <c r="B28" s="48"/>
      <c r="C28" s="19"/>
      <c r="D28" s="40" t="s">
        <v>218</v>
      </c>
      <c r="E28" s="33"/>
      <c r="F28" s="7">
        <v>2</v>
      </c>
      <c r="G28" s="10" t="s">
        <v>191</v>
      </c>
      <c r="H28" s="33"/>
      <c r="I28" s="12">
        <f>H28*F28</f>
        <v>0</v>
      </c>
      <c r="J28" s="44">
        <f>PRODUCT(I28*0.21)</f>
        <v>0</v>
      </c>
      <c r="K28" s="13">
        <f>SUM(I28+J28)</f>
        <v>0</v>
      </c>
    </row>
    <row r="29" spans="2:11" ht="69" customHeight="1" thickBot="1">
      <c r="B29" s="50"/>
      <c r="C29" s="34"/>
      <c r="D29" s="246" t="s">
        <v>349</v>
      </c>
      <c r="E29" s="247"/>
      <c r="F29" s="35"/>
      <c r="G29" s="36"/>
      <c r="H29" s="37"/>
      <c r="I29" s="38"/>
      <c r="J29" s="45"/>
      <c r="K29" s="39"/>
    </row>
    <row r="30" spans="2:11" ht="16.5" thickBot="1">
      <c r="B30" s="88"/>
      <c r="C30" s="89"/>
      <c r="D30" s="89"/>
      <c r="E30" s="90"/>
      <c r="F30" s="92"/>
      <c r="G30" s="248" t="s">
        <v>178</v>
      </c>
      <c r="H30" s="249"/>
      <c r="I30" s="29">
        <f>SUM(I5:I29)</f>
        <v>0</v>
      </c>
      <c r="J30" s="91" t="s">
        <v>199</v>
      </c>
      <c r="K30" s="29">
        <f>SUM(K5:K29)</f>
        <v>0</v>
      </c>
    </row>
    <row r="32" spans="2:6" ht="15.75">
      <c r="B32" s="23"/>
      <c r="C32" s="16"/>
      <c r="D32" s="51"/>
      <c r="E32" s="84"/>
      <c r="F32" s="58"/>
    </row>
    <row r="33" spans="2:6" ht="15.75">
      <c r="B33" s="23"/>
      <c r="C33" s="16"/>
      <c r="D33" s="51"/>
      <c r="E33" s="84"/>
      <c r="F33" s="58"/>
    </row>
    <row r="34" spans="2:6" ht="15.75">
      <c r="B34" s="23"/>
      <c r="C34" s="16"/>
      <c r="D34" s="51"/>
      <c r="E34" s="84"/>
      <c r="F34" s="58"/>
    </row>
    <row r="35" spans="2:6" ht="15.75">
      <c r="B35" s="23"/>
      <c r="C35" s="16"/>
      <c r="D35" s="51"/>
      <c r="E35" s="84"/>
      <c r="F35" s="58"/>
    </row>
    <row r="36" spans="2:6" ht="15.75">
      <c r="B36" s="23"/>
      <c r="C36" s="16"/>
      <c r="D36" s="51"/>
      <c r="E36" s="84"/>
      <c r="F36" s="58"/>
    </row>
    <row r="37" spans="2:6" ht="15.75">
      <c r="B37" s="23"/>
      <c r="C37" s="16"/>
      <c r="D37" s="51"/>
      <c r="E37" s="84"/>
      <c r="F37" s="58"/>
    </row>
    <row r="38" spans="2:6" ht="15.75">
      <c r="B38" s="23"/>
      <c r="C38" s="16"/>
      <c r="D38" s="51"/>
      <c r="E38" s="84"/>
      <c r="F38" s="58"/>
    </row>
    <row r="39" spans="2:6" ht="15.75">
      <c r="B39" s="23"/>
      <c r="C39" s="16"/>
      <c r="D39" s="51"/>
      <c r="E39" s="84"/>
      <c r="F39" s="58"/>
    </row>
    <row r="40" spans="2:6" ht="15.75">
      <c r="B40" s="23"/>
      <c r="C40" s="16"/>
      <c r="D40" s="51"/>
      <c r="E40" s="84"/>
      <c r="F40" s="58"/>
    </row>
    <row r="41" spans="2:6" ht="15.75">
      <c r="B41" s="23"/>
      <c r="C41" s="16"/>
      <c r="D41" s="51"/>
      <c r="E41" s="84"/>
      <c r="F41" s="58"/>
    </row>
    <row r="42" spans="2:6" ht="15.75">
      <c r="B42" s="23"/>
      <c r="C42" s="16"/>
      <c r="D42" s="51"/>
      <c r="E42" s="84"/>
      <c r="F42" s="58"/>
    </row>
    <row r="43" spans="2:6" ht="15.75">
      <c r="B43" s="23"/>
      <c r="C43" s="16"/>
      <c r="D43" s="51"/>
      <c r="E43" s="84"/>
      <c r="F43" s="58"/>
    </row>
    <row r="44" spans="2:6" ht="15.75">
      <c r="B44" s="23"/>
      <c r="C44" s="16"/>
      <c r="D44" s="51"/>
      <c r="E44" s="84"/>
      <c r="F44" s="58"/>
    </row>
    <row r="45" spans="2:6" ht="15.75">
      <c r="B45" s="23"/>
      <c r="C45" s="16"/>
      <c r="D45" s="51"/>
      <c r="E45" s="84"/>
      <c r="F45" s="58"/>
    </row>
    <row r="46" spans="2:6" ht="15.75">
      <c r="B46" s="23"/>
      <c r="C46" s="16"/>
      <c r="D46" s="51"/>
      <c r="E46" s="84"/>
      <c r="F46" s="58"/>
    </row>
    <row r="47" spans="2:6" ht="15.75">
      <c r="B47" s="23"/>
      <c r="C47" s="16"/>
      <c r="D47" s="51"/>
      <c r="E47" s="84"/>
      <c r="F47" s="58"/>
    </row>
    <row r="48" spans="2:6" ht="15.75">
      <c r="B48" s="23"/>
      <c r="C48" s="16"/>
      <c r="D48" s="51"/>
      <c r="E48" s="84"/>
      <c r="F48" s="58"/>
    </row>
    <row r="49" spans="2:6" ht="15.75">
      <c r="B49" s="23"/>
      <c r="C49" s="16"/>
      <c r="D49" s="51"/>
      <c r="E49" s="84"/>
      <c r="F49" s="58"/>
    </row>
    <row r="50" spans="2:6" ht="15.75">
      <c r="B50" s="23"/>
      <c r="C50" s="16"/>
      <c r="D50" s="51"/>
      <c r="E50" s="84"/>
      <c r="F50" s="58"/>
    </row>
    <row r="51" spans="2:6" ht="15.75">
      <c r="B51" s="23"/>
      <c r="C51" s="16"/>
      <c r="D51" s="51"/>
      <c r="E51" s="84"/>
      <c r="F51" s="58"/>
    </row>
    <row r="52" spans="2:6" ht="15.75">
      <c r="B52" s="23"/>
      <c r="C52" s="16"/>
      <c r="D52" s="51"/>
      <c r="E52" s="84"/>
      <c r="F52" s="58"/>
    </row>
    <row r="53" spans="2:6" ht="15.75">
      <c r="B53" s="23"/>
      <c r="C53" s="16"/>
      <c r="D53" s="51"/>
      <c r="E53" s="84"/>
      <c r="F53" s="58"/>
    </row>
    <row r="54" spans="2:6" ht="15.75">
      <c r="B54" s="23"/>
      <c r="C54" s="16"/>
      <c r="D54" s="51"/>
      <c r="E54" s="84"/>
      <c r="F54" s="58"/>
    </row>
    <row r="55" spans="2:6" ht="15.75">
      <c r="B55" s="23"/>
      <c r="C55" s="16"/>
      <c r="D55" s="51"/>
      <c r="E55" s="84"/>
      <c r="F55" s="58"/>
    </row>
    <row r="56" spans="2:6" ht="15.75">
      <c r="B56" s="23"/>
      <c r="C56" s="16"/>
      <c r="D56" s="51"/>
      <c r="E56" s="84"/>
      <c r="F56" s="58"/>
    </row>
    <row r="57" spans="2:6" ht="15.75">
      <c r="B57" s="23"/>
      <c r="C57" s="16"/>
      <c r="D57" s="51"/>
      <c r="E57" s="84"/>
      <c r="F57" s="58"/>
    </row>
    <row r="58" spans="2:6" ht="15.75">
      <c r="B58" s="23"/>
      <c r="C58" s="16"/>
      <c r="D58" s="51"/>
      <c r="E58" s="84"/>
      <c r="F58" s="58"/>
    </row>
    <row r="59" spans="2:6" ht="15.75">
      <c r="B59" s="23"/>
      <c r="C59" s="16"/>
      <c r="D59" s="51"/>
      <c r="E59" s="84"/>
      <c r="F59" s="58"/>
    </row>
    <row r="60" spans="2:6" ht="15.75">
      <c r="B60" s="23"/>
      <c r="C60" s="16"/>
      <c r="D60" s="51"/>
      <c r="E60" s="84"/>
      <c r="F60" s="58"/>
    </row>
    <row r="61" spans="2:6" ht="15.75">
      <c r="B61" s="23"/>
      <c r="C61" s="16"/>
      <c r="D61" s="51"/>
      <c r="E61" s="84"/>
      <c r="F61" s="58"/>
    </row>
    <row r="62" spans="2:6" ht="15.75">
      <c r="B62" s="23"/>
      <c r="C62" s="16"/>
      <c r="D62" s="51"/>
      <c r="E62" s="84"/>
      <c r="F62" s="58"/>
    </row>
    <row r="63" spans="2:6" ht="15.75">
      <c r="B63" s="23"/>
      <c r="C63" s="16"/>
      <c r="D63" s="16"/>
      <c r="E63" s="5"/>
      <c r="F63" s="58"/>
    </row>
    <row r="64" spans="2:6" ht="15.75">
      <c r="B64" s="23"/>
      <c r="C64" s="16"/>
      <c r="D64" s="16"/>
      <c r="E64" s="5"/>
      <c r="F64" s="58"/>
    </row>
    <row r="65" spans="2:6" ht="15.75">
      <c r="B65" s="24"/>
      <c r="C65" s="17"/>
      <c r="D65" s="236"/>
      <c r="E65" s="236"/>
      <c r="F65" s="59"/>
    </row>
    <row r="66" spans="2:6" ht="15.75">
      <c r="B66" s="24"/>
      <c r="C66" s="17"/>
      <c r="D66" s="236"/>
      <c r="E66" s="236"/>
      <c r="F66" s="59"/>
    </row>
  </sheetData>
  <sheetProtection/>
  <protectedRanges>
    <protectedRange sqref="E5 H5 E8 H8 E10 H10 E12 H12 E14 H14 E16 H16 E18 H18 E20 H20 E22 H22 E24 H24 E26 H26 E28 H28" name="Oblast1"/>
  </protectedRanges>
  <mergeCells count="17">
    <mergeCell ref="G30:H30"/>
    <mergeCell ref="D65:E65"/>
    <mergeCell ref="B2:I3"/>
    <mergeCell ref="D6:E6"/>
    <mergeCell ref="D7:E7"/>
    <mergeCell ref="D9:E9"/>
    <mergeCell ref="D23:E23"/>
    <mergeCell ref="D11:E11"/>
    <mergeCell ref="D13:E13"/>
    <mergeCell ref="D15:E15"/>
    <mergeCell ref="D17:E17"/>
    <mergeCell ref="D19:E19"/>
    <mergeCell ref="D21:E21"/>
    <mergeCell ref="D66:E66"/>
    <mergeCell ref="D25:E25"/>
    <mergeCell ref="D27:E27"/>
    <mergeCell ref="D29:E29"/>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Franěk</dc:creator>
  <cp:keywords/>
  <dc:description/>
  <cp:lastModifiedBy>Oldřich Kopecký</cp:lastModifiedBy>
  <cp:lastPrinted>2014-06-11T12:53:06Z</cp:lastPrinted>
  <dcterms:created xsi:type="dcterms:W3CDTF">2013-03-14T06:52:59Z</dcterms:created>
  <dcterms:modified xsi:type="dcterms:W3CDTF">2014-07-01T05:53:53Z</dcterms:modified>
  <cp:category/>
  <cp:version/>
  <cp:contentType/>
  <cp:contentStatus/>
</cp:coreProperties>
</file>