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28" yWindow="65428" windowWidth="23256" windowHeight="12576" activeTab="0"/>
  </bookViews>
  <sheets>
    <sheet name="Var3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<sst xmlns="http://schemas.openxmlformats.org/spreadsheetml/2006/main" count="4121" uniqueCount="2456">
  <si>
    <t>Akce:</t>
  </si>
  <si>
    <t>Domov pro osoby se zdravotním postižením Dolní Čermná</t>
  </si>
  <si>
    <t>Místo:</t>
  </si>
  <si>
    <t>Dolní Čermná čp.23</t>
  </si>
  <si>
    <t>Profese:</t>
  </si>
  <si>
    <t>Zdravotní instalace</t>
  </si>
  <si>
    <t>Vnitřní kanalizace</t>
  </si>
  <si>
    <t>Celkem</t>
  </si>
  <si>
    <t>Položka</t>
  </si>
  <si>
    <t>Množství</t>
  </si>
  <si>
    <t>MJ</t>
  </si>
  <si>
    <t>Popis</t>
  </si>
  <si>
    <t>za MJ</t>
  </si>
  <si>
    <t>(v Kč)</t>
  </si>
  <si>
    <t>1.1</t>
  </si>
  <si>
    <t xml:space="preserve"> m</t>
  </si>
  <si>
    <t>Odpadní potrubí litina SML DN 50</t>
  </si>
  <si>
    <t>1.2</t>
  </si>
  <si>
    <t>Odpadní potrubí litina SML DN 80</t>
  </si>
  <si>
    <t>1.3</t>
  </si>
  <si>
    <t>Odpadní potrubí litina SML DN 100</t>
  </si>
  <si>
    <t>1.4</t>
  </si>
  <si>
    <t>Odpadní potrubí litina SML DN 125</t>
  </si>
  <si>
    <t>1.5</t>
  </si>
  <si>
    <t>Odpadní potrubí litina SML DN 150</t>
  </si>
  <si>
    <t>1.6</t>
  </si>
  <si>
    <t>Odpadní potrubí litina SML DN 200</t>
  </si>
  <si>
    <t>1.7</t>
  </si>
  <si>
    <t>Odpadní potrubí litina SML DN 250</t>
  </si>
  <si>
    <t>1.8</t>
  </si>
  <si>
    <t>Odpadní potrubí litina SML DN 300</t>
  </si>
  <si>
    <t>1.9</t>
  </si>
  <si>
    <t>Odpadní potrubí litina - dešťové DN 100</t>
  </si>
  <si>
    <t>1.10</t>
  </si>
  <si>
    <t>Odpadní potrubí litina - dešťové DN 125</t>
  </si>
  <si>
    <t>1.11</t>
  </si>
  <si>
    <t>Odpadní potrubí litina - dešťové DN 150</t>
  </si>
  <si>
    <t>1.12</t>
  </si>
  <si>
    <t>Odpadní potrubí Geberit PE 32</t>
  </si>
  <si>
    <t>1.13</t>
  </si>
  <si>
    <t>Odpadní potrubí Geberit PE 40</t>
  </si>
  <si>
    <t>1.14</t>
  </si>
  <si>
    <t>Odpadní potrubí Geberit PE 50</t>
  </si>
  <si>
    <t>1.15</t>
  </si>
  <si>
    <t>Odpadní potrubí Geberit PE 56</t>
  </si>
  <si>
    <t>1.16</t>
  </si>
  <si>
    <t>Odpadní potrubí Geberit PE 63</t>
  </si>
  <si>
    <t>1.17</t>
  </si>
  <si>
    <t>Odpadní potrubí Geberit PE 75</t>
  </si>
  <si>
    <t>1.18</t>
  </si>
  <si>
    <t>Odpadní potrubí Geberit PE 90</t>
  </si>
  <si>
    <t>1.19</t>
  </si>
  <si>
    <t>Odpadní potrubí Geberit PE 110</t>
  </si>
  <si>
    <t>1.20</t>
  </si>
  <si>
    <t>Odpadní potrubí Geberit PE 125</t>
  </si>
  <si>
    <t>1.21</t>
  </si>
  <si>
    <t>Odpadní potrubí Geberit PE 160</t>
  </si>
  <si>
    <t>1.22</t>
  </si>
  <si>
    <t>Odpadní potrubí Geberit PE 200</t>
  </si>
  <si>
    <t>1.23</t>
  </si>
  <si>
    <t>Odpadní potrubí Geberit PE 250</t>
  </si>
  <si>
    <t>1.24</t>
  </si>
  <si>
    <t>Odpadní potrubí Geberit PE 315</t>
  </si>
  <si>
    <t>1.25</t>
  </si>
  <si>
    <t>Odpadní potrubí Geberit PE 350</t>
  </si>
  <si>
    <t>1.26</t>
  </si>
  <si>
    <t>Odpadní potrubí Geberit PE 400</t>
  </si>
  <si>
    <t>1.27</t>
  </si>
  <si>
    <t>Odpadní potrubí odhlučněné Rehau Raupiano Plus DN 40</t>
  </si>
  <si>
    <t>1.28</t>
  </si>
  <si>
    <t>Odpadní potrubí odhlučněné Rehau Raupiano Plus DN 50</t>
  </si>
  <si>
    <t>1.29</t>
  </si>
  <si>
    <t>Odpadní potrubí odhlučněné Rehau Raupiano Plus DN 75</t>
  </si>
  <si>
    <t>1.30</t>
  </si>
  <si>
    <t>Odpadní potrubí odhlučněné Rehau Raupiano Plus DN 100</t>
  </si>
  <si>
    <t>1.31</t>
  </si>
  <si>
    <t>Odpadní potrubí odhlučněné Rehau Raupiano Plus DN 125</t>
  </si>
  <si>
    <t>1.32</t>
  </si>
  <si>
    <t>Odpadní potrubí odhlučněné Rehau Raupiano Plus DN 160</t>
  </si>
  <si>
    <t>1.33</t>
  </si>
  <si>
    <t>Odpadní potrubí odhlučněné Rehau Raupiano Plus DN 200</t>
  </si>
  <si>
    <t>1.34</t>
  </si>
  <si>
    <t>Odpadní potrubí HT 32/1,8</t>
  </si>
  <si>
    <t>1.35</t>
  </si>
  <si>
    <t>Odpadní potrubí HT 40/1,8</t>
  </si>
  <si>
    <t>1.36</t>
  </si>
  <si>
    <t>Odpadní potrubí HT 50/1,8</t>
  </si>
  <si>
    <t>1.37</t>
  </si>
  <si>
    <t>Odpadní potrubí HT 75/1,9</t>
  </si>
  <si>
    <t>1.38</t>
  </si>
  <si>
    <t>Odpadní potrubí HT 110/2,7</t>
  </si>
  <si>
    <t>1.39</t>
  </si>
  <si>
    <t>Odpadní potrubí HT 125/3,1</t>
  </si>
  <si>
    <t>1.40</t>
  </si>
  <si>
    <t>Odpadní potrubí HT 160/3,1</t>
  </si>
  <si>
    <t>1.41</t>
  </si>
  <si>
    <t>Odpadní potrubí HT DN 32 - bez tvarovek</t>
  </si>
  <si>
    <t>1.42</t>
  </si>
  <si>
    <t>Odpadní potrubí HT DN 40 - bez tvarovek</t>
  </si>
  <si>
    <t>1.43</t>
  </si>
  <si>
    <t>Odpadní potrubí HT DN 50 - bez tvarovek</t>
  </si>
  <si>
    <t>1.44</t>
  </si>
  <si>
    <t>Odpadní potrubí HT DN 70 - bez tvarovek</t>
  </si>
  <si>
    <t>1.45</t>
  </si>
  <si>
    <t>Odpadní potrubí HT DN 100 - bez tvarovek</t>
  </si>
  <si>
    <t>1.46</t>
  </si>
  <si>
    <t xml:space="preserve">Odpadní potrubí HT DN 125 - bez tvarovek </t>
  </si>
  <si>
    <t>1.47</t>
  </si>
  <si>
    <t>Odpadní potrubí HT DN 160 - bez tvarovek</t>
  </si>
  <si>
    <t>1.48</t>
  </si>
  <si>
    <t>Odpadní potrubí KG DN 100/3</t>
  </si>
  <si>
    <t>1.49</t>
  </si>
  <si>
    <t>Odpadní potrubí KG DN 125/3</t>
  </si>
  <si>
    <t>1.50</t>
  </si>
  <si>
    <t>Odpadní potrubí KG DN 150/3,6</t>
  </si>
  <si>
    <t>1.51</t>
  </si>
  <si>
    <t>Odpadní potrubí KG DN 200/4,5</t>
  </si>
  <si>
    <t>1.52</t>
  </si>
  <si>
    <t>Odpadní potrubí KG DN 250/6,1</t>
  </si>
  <si>
    <t>1.53</t>
  </si>
  <si>
    <t>Odpadní potrubí KG DN 300/7,7</t>
  </si>
  <si>
    <t>1.54</t>
  </si>
  <si>
    <t>Odpadní potrubí KG DN 400/9,8</t>
  </si>
  <si>
    <t>1.55</t>
  </si>
  <si>
    <t>Odpadní potrubí KG DN 500/12,2</t>
  </si>
  <si>
    <t>1.56</t>
  </si>
  <si>
    <t>Odpadní potrubí KG DN 150 - SN 8</t>
  </si>
  <si>
    <t>1.57</t>
  </si>
  <si>
    <t>Odpadní potrubí KG DN 200 - SN 8</t>
  </si>
  <si>
    <t>1.58</t>
  </si>
  <si>
    <t>Odpadní potrubí KG DN 250 - SN 8</t>
  </si>
  <si>
    <t>1.59</t>
  </si>
  <si>
    <t>Odpadní potrubí KG DN 300 - SN 8</t>
  </si>
  <si>
    <t>1.60</t>
  </si>
  <si>
    <t>Odpadní potrubí KG DN 400 - SN 8</t>
  </si>
  <si>
    <t>1.61</t>
  </si>
  <si>
    <t>Odpadní potrubí KG DN 100 - bez tvarovek</t>
  </si>
  <si>
    <t>1.62</t>
  </si>
  <si>
    <t>Odpadní potrubí KG DN 125 - bez tvarovek</t>
  </si>
  <si>
    <t>1.63</t>
  </si>
  <si>
    <t>Odpadní potrubí KG DN 150 - bez tvarovek</t>
  </si>
  <si>
    <t>1.64</t>
  </si>
  <si>
    <t>Odpadní potrubí KG DN 200 - bez tvarovek</t>
  </si>
  <si>
    <t>1.65</t>
  </si>
  <si>
    <t>Odpadní potrubí KG DN 250 - bez tvarovek</t>
  </si>
  <si>
    <t>1.66</t>
  </si>
  <si>
    <t>Odpadní potrubí KG DN 300 - bez tvarovek</t>
  </si>
  <si>
    <t>1.67</t>
  </si>
  <si>
    <t>Odpadní potrubí KG DN 400 - bez tvarovek</t>
  </si>
  <si>
    <t>1.68</t>
  </si>
  <si>
    <t>Odpadní potrubí KG DN 500 - bez tvarovek</t>
  </si>
  <si>
    <t>1.69</t>
  </si>
  <si>
    <t>ks</t>
  </si>
  <si>
    <t>Upevňovací objímky a pomocný materiál do DN 50</t>
  </si>
  <si>
    <t>1.70</t>
  </si>
  <si>
    <t>Upevňovací objímky a pomocný materiál do DN 100</t>
  </si>
  <si>
    <t>1.71</t>
  </si>
  <si>
    <t>Upevňovací objímky a pomocný materiál nad DN 100</t>
  </si>
  <si>
    <t>1.72</t>
  </si>
  <si>
    <t>Zkouška těsnosti kanalizace vodou do DN 125</t>
  </si>
  <si>
    <t>1.73</t>
  </si>
  <si>
    <t>Zkouška těsnosti kanalizace vodou DN 150 - DN 200</t>
  </si>
  <si>
    <t>1.74</t>
  </si>
  <si>
    <t>Zkouška těsnosti kanalizace vodou DN 250 - DN 300</t>
  </si>
  <si>
    <t>1.75</t>
  </si>
  <si>
    <t>Zkouška těsnosti kanalizace kouřem do DN 300</t>
  </si>
  <si>
    <t>1.76</t>
  </si>
  <si>
    <t>Vyvedení a upevnění výpustek DN 32</t>
  </si>
  <si>
    <t>1.77</t>
  </si>
  <si>
    <t>Vyvedení a upevnění výpustek DN 40</t>
  </si>
  <si>
    <t>1.78</t>
  </si>
  <si>
    <t>Vyvedení a upevnění výpustek DN 50</t>
  </si>
  <si>
    <t>1.79</t>
  </si>
  <si>
    <t>Vyvedení a upevnění výpustek DN 75</t>
  </si>
  <si>
    <t>1.80</t>
  </si>
  <si>
    <t>Vyvedení a upevnění výpustek DN 110</t>
  </si>
  <si>
    <t>1.81</t>
  </si>
  <si>
    <t>Čistící kus SML DN 50 (kruhový otvor)</t>
  </si>
  <si>
    <t>1.82</t>
  </si>
  <si>
    <t>Čistící kus SML DN 70 (kruhový otvor)</t>
  </si>
  <si>
    <t>1.83</t>
  </si>
  <si>
    <t>Čistící kus SML DN 100 (kruhový otvor)</t>
  </si>
  <si>
    <t>1.84</t>
  </si>
  <si>
    <t>Čistící kus SML DN 100 (hranatý otvor)</t>
  </si>
  <si>
    <t>1.85</t>
  </si>
  <si>
    <t>Čistící kus SML DN 125 (hranatý otvor)</t>
  </si>
  <si>
    <t>1.86</t>
  </si>
  <si>
    <t>Čistící kus SML DN 150 (hranatý otvor)</t>
  </si>
  <si>
    <t>1.87</t>
  </si>
  <si>
    <t>Čistící kus SML DN 200 (hranatý otvor)</t>
  </si>
  <si>
    <t>1.88</t>
  </si>
  <si>
    <t>Čistící kus SML DN 250 (hranatý otvor)</t>
  </si>
  <si>
    <t>1.89</t>
  </si>
  <si>
    <t>Čistící kus SML DN 300 (hranatý otvor)</t>
  </si>
  <si>
    <t>1.90</t>
  </si>
  <si>
    <t>Čistící kus NG DN 50</t>
  </si>
  <si>
    <t>1.91</t>
  </si>
  <si>
    <t>Čistící kus NG DN 75</t>
  </si>
  <si>
    <t>1.92</t>
  </si>
  <si>
    <t>Čistící kus NG DN 100</t>
  </si>
  <si>
    <t>1.93</t>
  </si>
  <si>
    <t>Čistící kus NG DN 125</t>
  </si>
  <si>
    <t>1.94</t>
  </si>
  <si>
    <t>Čistící kus NG DN 150</t>
  </si>
  <si>
    <t>1.95</t>
  </si>
  <si>
    <t>Čistící kus HTRE DN 50</t>
  </si>
  <si>
    <t>1.96</t>
  </si>
  <si>
    <t>Čistící kus HTRE DN 70</t>
  </si>
  <si>
    <t>1.97</t>
  </si>
  <si>
    <t>Čistící kus HTRE DN 100</t>
  </si>
  <si>
    <t>1.98</t>
  </si>
  <si>
    <t>Čistící kus HTRE DN 125</t>
  </si>
  <si>
    <t>1.99</t>
  </si>
  <si>
    <t>Čistící kus HTRE DN 150</t>
  </si>
  <si>
    <t>1.100</t>
  </si>
  <si>
    <t>Čistící kus KGRE DN 100</t>
  </si>
  <si>
    <t>1.101</t>
  </si>
  <si>
    <t>Čistící kus KGRE DN 125</t>
  </si>
  <si>
    <t>1.102</t>
  </si>
  <si>
    <t>Čistící kus KGRE DN 150</t>
  </si>
  <si>
    <t>1.103</t>
  </si>
  <si>
    <t>Čistící kus KGRE DN 200</t>
  </si>
  <si>
    <t>1.104</t>
  </si>
  <si>
    <t>Čistící kus KGRE DN 250</t>
  </si>
  <si>
    <t>1.105</t>
  </si>
  <si>
    <t>Čistící kus KGRE DN 300</t>
  </si>
  <si>
    <t>1.106</t>
  </si>
  <si>
    <t>Čistící kus KGRE DN 400</t>
  </si>
  <si>
    <t>1.107</t>
  </si>
  <si>
    <t>Čistící kus KGRE DN 500</t>
  </si>
  <si>
    <t>1.108</t>
  </si>
  <si>
    <t>Čistící kus Geberit (pro svislé potr.) D 75</t>
  </si>
  <si>
    <t>1.109</t>
  </si>
  <si>
    <t>Čistící kus Geberit (pro svislé potr.) D 90</t>
  </si>
  <si>
    <t>1.110</t>
  </si>
  <si>
    <t>Čistící kus Geberit (pro svislé potr.) D 110</t>
  </si>
  <si>
    <t>1.111</t>
  </si>
  <si>
    <t>Čistící kus Geberit (pro svislé potr.) D 125</t>
  </si>
  <si>
    <t>1.112</t>
  </si>
  <si>
    <t>Čistící kus Geberit (pro svislé potr.) D 160</t>
  </si>
  <si>
    <t>1.113</t>
  </si>
  <si>
    <t>Čistící kus Rehau Raupiano Plus DN 50</t>
  </si>
  <si>
    <t>1.114</t>
  </si>
  <si>
    <t>Čistící kus Rehau Raupiano Plus DN 75</t>
  </si>
  <si>
    <t>1.115</t>
  </si>
  <si>
    <t>Čistící kus Rehau Raupiano Plus DN 110</t>
  </si>
  <si>
    <t>1.116</t>
  </si>
  <si>
    <t>Čistící kus Rehau Raupiano Plus DN 125</t>
  </si>
  <si>
    <t>1.117</t>
  </si>
  <si>
    <t>Čistící kus Rehau Raupiano Plus DN 160</t>
  </si>
  <si>
    <t>1.118</t>
  </si>
  <si>
    <t>Nožové šoupátko mezipřírubové jednostranné těsnění DN 100</t>
  </si>
  <si>
    <t>1.119</t>
  </si>
  <si>
    <t>Nožové šoupátko mezipřírubové jednostranné těsnění DN 150</t>
  </si>
  <si>
    <t>1.120</t>
  </si>
  <si>
    <t>Nožové šoupátko mezipřírubové jednostranné těsnění DN 200</t>
  </si>
  <si>
    <t>1.121</t>
  </si>
  <si>
    <t>Nožové šoupátko mezipřírubové jednostranné těsnění DN 250</t>
  </si>
  <si>
    <t>1.122</t>
  </si>
  <si>
    <t>Zpětná klapka do kanalizačního potrubí DN 50 HL 4</t>
  </si>
  <si>
    <t>1.123</t>
  </si>
  <si>
    <t>Odkapávací nádobka se sifonem HL 21 (vtok DN 32 se zápach.uz.)</t>
  </si>
  <si>
    <t>1.124</t>
  </si>
  <si>
    <t>Střešní vtok pro vodor.stř.,HL 62B DN 70-150 bez el.ohřevu, nerez mřížka 150x150</t>
  </si>
  <si>
    <t>Střešní vtok pro vodor.stř.,HL 62.1B DN 70-150 s el.ohřevem, nerez mřížka 150x150</t>
  </si>
  <si>
    <t>1.125</t>
  </si>
  <si>
    <t>Vpusť podlahová HL 70 DN 70/110 s nerez mřížkou 140x140, vod.odtok</t>
  </si>
  <si>
    <t>1.126</t>
  </si>
  <si>
    <t>Vpusť podlahová (sklepní) HL 72 DN 100, plastová mřížka 150x150, vod.odtok</t>
  </si>
  <si>
    <t>1.127</t>
  </si>
  <si>
    <t>Vpusť balkonová HL 80 DN 50-70 s nerez mřížkou 100x100</t>
  </si>
  <si>
    <t>1.128</t>
  </si>
  <si>
    <t>Vpusť sprchová podlahová</t>
  </si>
  <si>
    <t>1.129</t>
  </si>
  <si>
    <t>Vyhřívací sada HL 82 vhodná pro odtoky HL 80 (bez termostatu)</t>
  </si>
  <si>
    <t>1.130</t>
  </si>
  <si>
    <t>Prádelní podlahová litinová vpust DN 70</t>
  </si>
  <si>
    <t>1.131</t>
  </si>
  <si>
    <t>Prádelní podlahová litinová vpust DN 100</t>
  </si>
  <si>
    <t>1.132</t>
  </si>
  <si>
    <t>Invalidní umyvadlový sifon HL 134.0+ připoj.souprava HL 134.1C (pochrom.mosaz)</t>
  </si>
  <si>
    <t>1.133</t>
  </si>
  <si>
    <t>Kondenzační sifon HL 136N DN 40</t>
  </si>
  <si>
    <t>1.134</t>
  </si>
  <si>
    <t>Podomítkový kondenzační sifon HL 138 DN32</t>
  </si>
  <si>
    <t>1.135</t>
  </si>
  <si>
    <t>1.136</t>
  </si>
  <si>
    <t>Manžeta DN110 pro připojení WC excentrická s těsnícími lamelami HL 200/1</t>
  </si>
  <si>
    <t>1.137</t>
  </si>
  <si>
    <t>Manžeta DN110 pro připojení WC s těsnícími lamelami HL 201/1</t>
  </si>
  <si>
    <t>1.138</t>
  </si>
  <si>
    <t>Koleno pro připojení WC HL 205</t>
  </si>
  <si>
    <t>1.139</t>
  </si>
  <si>
    <t>Podlah.vpusť HL 310N se svislým odtokem, mřížka nerez 115x115mm</t>
  </si>
  <si>
    <t>1.140</t>
  </si>
  <si>
    <t>Podlah.vpusť HL 310NG se svislým odtokem, mřížka litina 150x150mm</t>
  </si>
  <si>
    <t>1.141</t>
  </si>
  <si>
    <t>Podlah.vpusť HL 310NPr se svislým odtokem, mřížka nerez 115x115mm, zápach.uzávěr Primus</t>
  </si>
  <si>
    <t>1.142</t>
  </si>
  <si>
    <t>Podlah.vpusť HL 310NR se svislým kruhovým odtokem pr.112mm, rámeček nerez pr.133mm</t>
  </si>
  <si>
    <t>1.143</t>
  </si>
  <si>
    <t>Podlah.vpusť HL 310NPrG se svislým odtokem s plast.nástavcem, mřížka litina 137x137mm, zápach.uzávěr Primus</t>
  </si>
  <si>
    <t>1.144</t>
  </si>
  <si>
    <t>Podlah.vpusť HL 310NPrR se svislým kruhovým odtokem pr.112mm, rámeček nerez pr.133mm, zápach.uzávěr Primus</t>
  </si>
  <si>
    <t>1.145</t>
  </si>
  <si>
    <t>Podlahová vpusť DN 50/75/110 se svislým odtokem, mřížka nerez 138x138mm HL 317</t>
  </si>
  <si>
    <t>1.146</t>
  </si>
  <si>
    <t>Podomítk.zápachová uzávěrka DN40/50 pro pračky a myčky, 160x110mm HL 400(ECO)</t>
  </si>
  <si>
    <t>1.147</t>
  </si>
  <si>
    <t>Podomítková zápachová uzávěrka DN40/50 pro pračky a myčky HL 405(ECO)</t>
  </si>
  <si>
    <t>1.148</t>
  </si>
  <si>
    <t>Odtoková souprava pro pračky DN40/50 se suchým uzávěrem proti zápachu, 160x110mm HL440</t>
  </si>
  <si>
    <t>1.149</t>
  </si>
  <si>
    <t>Zápachová uzávěrka DN40/50x6/4" pro sprchy HL 514/SN</t>
  </si>
  <si>
    <t>1.150</t>
  </si>
  <si>
    <t>Zápachová uzávěrka pro vany HL 555N (odpadní souprava)</t>
  </si>
  <si>
    <t>1.151</t>
  </si>
  <si>
    <t>Lapač střešních splavenin DN110 s kulovým kloubem na odtoku, s košem pro zachytávání nečistot, se suchou klapkou proti zápachu, čistícím víčkem a těsnícími kroužky HL 600</t>
  </si>
  <si>
    <t>1.152</t>
  </si>
  <si>
    <t>Lapač střešních splavenin DN125 s kulovým kloubem na odtoku, s košem pro zachytávání nečistot, se suchou klapkou proti zápachu, čistícím víčkem a těsnícími kroužky HL 600/2</t>
  </si>
  <si>
    <t>1.153</t>
  </si>
  <si>
    <t>Perfekt dvorní vtok DN 110 se svislým odtokem plast 244x244mm/litina 226x226mm HL 606/1</t>
  </si>
  <si>
    <t>1.154</t>
  </si>
  <si>
    <t>Perfekt dvorní vtok DN 160 se svislým odtokem plast 244x244mm/litina 226x226mm HL 606/5</t>
  </si>
  <si>
    <t>1.155</t>
  </si>
  <si>
    <t>Lapač střešních splavenin DN 125/110 se svislým odtokem, s košem pro zachytávání nečistot, se suchou klapkou proti zápachu, čistícím víčkem a těsnícími kroužky HL 660/2</t>
  </si>
  <si>
    <t>1.156</t>
  </si>
  <si>
    <t>Lapač střešních nečistot - litina DN 100</t>
  </si>
  <si>
    <t>1.157</t>
  </si>
  <si>
    <t>Lapač střešních nečistot - litina DN 125</t>
  </si>
  <si>
    <t>1.158</t>
  </si>
  <si>
    <t>Lapač střešních nečistot - litina DN 150</t>
  </si>
  <si>
    <t>1.159</t>
  </si>
  <si>
    <t>Koncová - "žabí" klapka DN110 s klapkou z nerezové oceli a hrdlem pro plastové potrubí HL 710.0</t>
  </si>
  <si>
    <t>1.160</t>
  </si>
  <si>
    <t>Koncová - "žabí" klapka DN125 s klapkou z nerezové oceli a hrdlem pro plastové potrubí HL 712.0</t>
  </si>
  <si>
    <t>1.161</t>
  </si>
  <si>
    <t>Koncová - "žabí" klapka DN160 s klapkou z nerezové oceli a hrdlem pro plastové potrubí HL 715.0</t>
  </si>
  <si>
    <t>1.162</t>
  </si>
  <si>
    <t>Koncová - "žabí" klapka DN200 s klapkou z nerezové oceli a hrdlem pro plastové potrubí HL 720.0</t>
  </si>
  <si>
    <t>1.163</t>
  </si>
  <si>
    <t>Automatická zpětná armatura proti vzduté vodě DN110 s klapkou z nerezové oceli s přídavným ručním zajištěním klapky a krytem k čištění HL 710.1</t>
  </si>
  <si>
    <t>1.164</t>
  </si>
  <si>
    <t>Automatická zpětná armatura proti vzduté vodě DN125 s klapkou z nerezové oceli s přídavným ručním zajištěním klapky a krytem k čištění HL 712.1</t>
  </si>
  <si>
    <t>1.165</t>
  </si>
  <si>
    <t>Automatická zpětná armatura proti vzduté vodě DN160 s klapkou z nerezové oceli s přídavným ručním zajištěním klapky a krytem k čištění HL 715.1</t>
  </si>
  <si>
    <t>1.166</t>
  </si>
  <si>
    <t>Automatická zpětná armaturaproti vzduté vodě DN200 s klapkou z nerezové oceli s přídavným ručním zajištěním klapky a krytem k čištění HL 720.1</t>
  </si>
  <si>
    <t>1.167</t>
  </si>
  <si>
    <t>Souprava ventilační hlavice HL 805 DN 50</t>
  </si>
  <si>
    <t>1.168</t>
  </si>
  <si>
    <t>Souprava ventilační hlavice HL 807 DN 70</t>
  </si>
  <si>
    <t>1.169</t>
  </si>
  <si>
    <t>Souprava ventilační hlavice HL 810 DN 100</t>
  </si>
  <si>
    <t>1.170</t>
  </si>
  <si>
    <t>Přivzdušňovací ventil HL 900N(ECO) DN 50/75/100 s dvojitou izolační stěnou</t>
  </si>
  <si>
    <t>1.171</t>
  </si>
  <si>
    <t>Přivzdušňovací ventil HL 904 DN 40</t>
  </si>
  <si>
    <t>1.172</t>
  </si>
  <si>
    <t>kpl</t>
  </si>
  <si>
    <t>Dodávka odpadního dešťového systému Geberit PLUVIA</t>
  </si>
  <si>
    <t>1.173</t>
  </si>
  <si>
    <t>Montáž odpadního dešťového systému Geberit PLUVIA</t>
  </si>
  <si>
    <t>1.174</t>
  </si>
  <si>
    <t>m</t>
  </si>
  <si>
    <t>Samoregulační topný kabel  10W/m</t>
  </si>
  <si>
    <t>1.175</t>
  </si>
  <si>
    <t>Topný kabel 230V/10W</t>
  </si>
  <si>
    <t>1.176</t>
  </si>
  <si>
    <t>x</t>
  </si>
  <si>
    <t>rezerva</t>
  </si>
  <si>
    <t>1.177</t>
  </si>
  <si>
    <t>1.178</t>
  </si>
  <si>
    <t>1.179</t>
  </si>
  <si>
    <t>1.180</t>
  </si>
  <si>
    <t>1.181</t>
  </si>
  <si>
    <t>1.182</t>
  </si>
  <si>
    <t>1.183</t>
  </si>
  <si>
    <t>1.184</t>
  </si>
  <si>
    <t>1.185</t>
  </si>
  <si>
    <t>1.186</t>
  </si>
  <si>
    <t>1.187</t>
  </si>
  <si>
    <t>1.188</t>
  </si>
  <si>
    <t>1.189</t>
  </si>
  <si>
    <t>1.190</t>
  </si>
  <si>
    <t>1.191</t>
  </si>
  <si>
    <t>1.192</t>
  </si>
  <si>
    <t>1.193</t>
  </si>
  <si>
    <t>1.194</t>
  </si>
  <si>
    <t>1.195</t>
  </si>
  <si>
    <t>1.196</t>
  </si>
  <si>
    <t>1.197</t>
  </si>
  <si>
    <t>1.198</t>
  </si>
  <si>
    <t>1.199</t>
  </si>
  <si>
    <t>1.200</t>
  </si>
  <si>
    <t>%</t>
  </si>
  <si>
    <t>Přesun hmot</t>
  </si>
  <si>
    <t>Vnitřní vodovod</t>
  </si>
  <si>
    <t>2.1</t>
  </si>
  <si>
    <t>Plastové potrubí z PPR hostalen D 16 (PN 20) vč izolace</t>
  </si>
  <si>
    <t>2.2</t>
  </si>
  <si>
    <t>Plastové potrubí z PPR hostalen D 20 vč izolace</t>
  </si>
  <si>
    <t>2.3</t>
  </si>
  <si>
    <t>Plastové potrubí z PPR hostalen D 25 vč izolace</t>
  </si>
  <si>
    <t>2.4</t>
  </si>
  <si>
    <t>Plastové potrubí z PPR hostalen D 32</t>
  </si>
  <si>
    <t>2.5</t>
  </si>
  <si>
    <t>Plastové potrubí z PPR hostalen D 40</t>
  </si>
  <si>
    <t>2.6</t>
  </si>
  <si>
    <t>Plastové potrubí z PPR hostalen D 50</t>
  </si>
  <si>
    <t>2.7</t>
  </si>
  <si>
    <t>Plastové potrubí z PPR hostalen D 63</t>
  </si>
  <si>
    <t>2.8</t>
  </si>
  <si>
    <t>Plastové potrubí z PPR hostalen D 75</t>
  </si>
  <si>
    <t>2.9</t>
  </si>
  <si>
    <t>Plastové potrubí z PPR hostalen D 90</t>
  </si>
  <si>
    <t>2.10</t>
  </si>
  <si>
    <t>Plastové potrubí z PPR hostalen D 110</t>
  </si>
  <si>
    <t>2.11</t>
  </si>
  <si>
    <t>Potrubí pozinkované DN 10</t>
  </si>
  <si>
    <t>2.12</t>
  </si>
  <si>
    <t>Potrubí pozinkované DN 15</t>
  </si>
  <si>
    <t>2.13</t>
  </si>
  <si>
    <t>Potrubí pozinkované DN 20</t>
  </si>
  <si>
    <t>2.14</t>
  </si>
  <si>
    <t>Potrubí pozinkované DN 25</t>
  </si>
  <si>
    <t>2.15</t>
  </si>
  <si>
    <t>Potrubí pozinkované DN 32</t>
  </si>
  <si>
    <t>2.16</t>
  </si>
  <si>
    <t>Potrubí pozinkované DN 40</t>
  </si>
  <si>
    <t>2.17</t>
  </si>
  <si>
    <t>Potrubí pozinkované DN 50</t>
  </si>
  <si>
    <t>2.18</t>
  </si>
  <si>
    <t>Potrubí pozinkované DN 65</t>
  </si>
  <si>
    <t>2.19</t>
  </si>
  <si>
    <t>Potrubí pozinkované DN 80</t>
  </si>
  <si>
    <t>2.20</t>
  </si>
  <si>
    <t>Potrubí pozinkované DN 100</t>
  </si>
  <si>
    <t>2.21</t>
  </si>
  <si>
    <t>Potrubí nerezové svařované 21,3x2</t>
  </si>
  <si>
    <t>2.22</t>
  </si>
  <si>
    <t>Potrubí nerezové svařované 26,9x2</t>
  </si>
  <si>
    <t>2.23</t>
  </si>
  <si>
    <t>Potrubí nerezové svařované 33,7x2</t>
  </si>
  <si>
    <t>2.24</t>
  </si>
  <si>
    <t>Potrubí nerezové svařované 42,4x2</t>
  </si>
  <si>
    <t>2.25</t>
  </si>
  <si>
    <t>Potrubí nerezové svařované 48,3x2</t>
  </si>
  <si>
    <t>2.26</t>
  </si>
  <si>
    <t>Potrubí nerezové svařované 60,3x2</t>
  </si>
  <si>
    <t>2.27</t>
  </si>
  <si>
    <t>Potrubí nerezové svařované 76,1x2</t>
  </si>
  <si>
    <t>2.28</t>
  </si>
  <si>
    <t>Potrubí nerezové svařované 88,9x2</t>
  </si>
  <si>
    <t>2.29</t>
  </si>
  <si>
    <t>Potrubí nerezové svařované 21,3x2,6</t>
  </si>
  <si>
    <t>2.30</t>
  </si>
  <si>
    <t>Potrubí nerezové svařované 26,9x2,6</t>
  </si>
  <si>
    <t>2.31</t>
  </si>
  <si>
    <t>Potrubí nerezové svařované 33,7x3,2</t>
  </si>
  <si>
    <t>2.32</t>
  </si>
  <si>
    <t>Potrubí nerezové svařované 42,4x3,2</t>
  </si>
  <si>
    <t>2.33</t>
  </si>
  <si>
    <t>Potrubí nerezové svařované 48,3x3,2</t>
  </si>
  <si>
    <t>2.34</t>
  </si>
  <si>
    <t>Potrubí nerezové svařované 60,3x3,6</t>
  </si>
  <si>
    <t>2.35</t>
  </si>
  <si>
    <t>Potrubí nerezové svařované 76,1x3,6</t>
  </si>
  <si>
    <t>2.36</t>
  </si>
  <si>
    <t>Potrubí z mědi vč.tvarovek D 12</t>
  </si>
  <si>
    <t>3.20</t>
  </si>
  <si>
    <t>Potrubí z mědi vč.tvarovek D 15</t>
  </si>
  <si>
    <t>3.21</t>
  </si>
  <si>
    <t>Potrubí z mědi vč.tvarovek D 18</t>
  </si>
  <si>
    <t>3.22</t>
  </si>
  <si>
    <t>Potrubí z mědi vč.tvarovek D 22</t>
  </si>
  <si>
    <t>3.23</t>
  </si>
  <si>
    <t>Potrubí z mědi vč.tvarovek D 28</t>
  </si>
  <si>
    <t>3.24</t>
  </si>
  <si>
    <t>Potrubí z mědi vč.tvarovek D 35</t>
  </si>
  <si>
    <t>3.25</t>
  </si>
  <si>
    <t>Potrubí z mědi vč.tvarovek D 42</t>
  </si>
  <si>
    <t>3.26</t>
  </si>
  <si>
    <t>Potrubí z mědi vč.tvarovek D 54</t>
  </si>
  <si>
    <t>3.27</t>
  </si>
  <si>
    <t>Potrubí z mědi vč.tvarovek D 64</t>
  </si>
  <si>
    <t>3.28</t>
  </si>
  <si>
    <t>Potrubí z mědi vč.tvarovek D 76</t>
  </si>
  <si>
    <t>3.29</t>
  </si>
  <si>
    <t>Potrubí z mědi vč.tvarovek D 89</t>
  </si>
  <si>
    <t>3.30</t>
  </si>
  <si>
    <t>Potrubí z mědi vč.tvarovek D 108</t>
  </si>
  <si>
    <t>3.31</t>
  </si>
  <si>
    <t xml:space="preserve">Potrubí z PPR Wavin, D 20 STABI </t>
  </si>
  <si>
    <t>3.32</t>
  </si>
  <si>
    <t xml:space="preserve">Potrubí z PPR  D 25 STABI </t>
  </si>
  <si>
    <t>3.33</t>
  </si>
  <si>
    <t xml:space="preserve">Potrubí z PPR  D 32 STABI </t>
  </si>
  <si>
    <t>3.34</t>
  </si>
  <si>
    <t xml:space="preserve">Potrubí z PPR  D 40 STABI </t>
  </si>
  <si>
    <t>3.35</t>
  </si>
  <si>
    <t xml:space="preserve">Potrubí z PPR D 50 STABI </t>
  </si>
  <si>
    <t>3.36</t>
  </si>
  <si>
    <t xml:space="preserve">Potrubí z PPR  D 63 STABI </t>
  </si>
  <si>
    <t>3.37</t>
  </si>
  <si>
    <t xml:space="preserve">Potrubí z PPR  D 75 STABI </t>
  </si>
  <si>
    <t>3.38</t>
  </si>
  <si>
    <t xml:space="preserve">Potrubí z PPR  D 90 STABI </t>
  </si>
  <si>
    <t>3.41</t>
  </si>
  <si>
    <t>Trubky Rehau Rautitan flex (RAU-PE-Xa) 16x2,2</t>
  </si>
  <si>
    <t>3.42</t>
  </si>
  <si>
    <t>Trubky Rehau Rautitan flex (RAU-PE-Xa) 20x2,8</t>
  </si>
  <si>
    <t>3.43</t>
  </si>
  <si>
    <t>Trubky Rehau Rautitan flex (RAU-PE-Xa) 25x3,5</t>
  </si>
  <si>
    <t>3.44</t>
  </si>
  <si>
    <t>Trubky Rehau Rautitan flex (RAU-PE-Xa) 32x4,4</t>
  </si>
  <si>
    <t>3.45</t>
  </si>
  <si>
    <t>Trubky Rehau Rautitan flex (RAU-PE-Xa) 40x5,5</t>
  </si>
  <si>
    <t>3.46</t>
  </si>
  <si>
    <t>Trubky Rehau Rautitan flex (RAU-PE-Xa) 50x6,9</t>
  </si>
  <si>
    <t>3.47</t>
  </si>
  <si>
    <t>Trubky Rehau Rautitan flex (RAU-PE-Xa) 63x8,6</t>
  </si>
  <si>
    <t>3.48</t>
  </si>
  <si>
    <t>Ochranná trubka 16/17</t>
  </si>
  <si>
    <t>3.49</t>
  </si>
  <si>
    <t>Ochranná trubka 20</t>
  </si>
  <si>
    <t>3.50</t>
  </si>
  <si>
    <t>Ochranná trubka 25</t>
  </si>
  <si>
    <t>3.51</t>
  </si>
  <si>
    <t>Ochranná trubka 32</t>
  </si>
  <si>
    <t>3.52</t>
  </si>
  <si>
    <t>Protipožární manžeta Rehau 16/17</t>
  </si>
  <si>
    <t>3.53</t>
  </si>
  <si>
    <t>Protipožární manžeta Rehau pro 20</t>
  </si>
  <si>
    <t>3.54</t>
  </si>
  <si>
    <t>Protipožární manžeta Rehau pro 25</t>
  </si>
  <si>
    <t>3.55</t>
  </si>
  <si>
    <t>Protipožární manžeta Rehau pro 32</t>
  </si>
  <si>
    <t>3.56</t>
  </si>
  <si>
    <t>Protipožární manžeta Rehau pro 40</t>
  </si>
  <si>
    <t>3.57</t>
  </si>
  <si>
    <t>Protipožární manžeta Rehau pro 50</t>
  </si>
  <si>
    <t>3.58</t>
  </si>
  <si>
    <t>Protipožární manžeta Rehau pro 63</t>
  </si>
  <si>
    <t>3.59</t>
  </si>
  <si>
    <t>Tlakové litinové přírubové potrubí DN 80</t>
  </si>
  <si>
    <t>3.60</t>
  </si>
  <si>
    <t>Tlakové litinové přírubové potrubí DN 100</t>
  </si>
  <si>
    <t>3.61</t>
  </si>
  <si>
    <t>Potrubí PE 100 SDR 11  25*3 (PE-HD)</t>
  </si>
  <si>
    <t>3.62</t>
  </si>
  <si>
    <t>Potrubí PE 100 SDR 11  32*3 (PE-HD)</t>
  </si>
  <si>
    <t>3.63</t>
  </si>
  <si>
    <t>Potrubí PE 100 SDR 11  40*3,7 (PE-HD)</t>
  </si>
  <si>
    <t>3.64</t>
  </si>
  <si>
    <t>Potrubí PE 100 SDR 11  50*4,6 (PE-HD)</t>
  </si>
  <si>
    <t>3.65</t>
  </si>
  <si>
    <t>Potrubí PE 100 SDR 11  63*5,8 (PE-HD)</t>
  </si>
  <si>
    <t>3.66</t>
  </si>
  <si>
    <t>Potrubí PE 100 SDR 17,6  90*5,1 (PE-HD)</t>
  </si>
  <si>
    <t>3.67</t>
  </si>
  <si>
    <t>Potrubí PE 100 SDR 17,6  110*6,3 (PE-HD)</t>
  </si>
  <si>
    <t>3.68</t>
  </si>
  <si>
    <t>Potrubí PE 100 SDR 17,6  125*7,1 (PE-HD)</t>
  </si>
  <si>
    <t>3.69</t>
  </si>
  <si>
    <t>Potrubí PE 100 SDR 17,6  160*9,1 (PE-HD)</t>
  </si>
  <si>
    <t>3.70</t>
  </si>
  <si>
    <t>3.71</t>
  </si>
  <si>
    <t>3.72</t>
  </si>
  <si>
    <t>3.73</t>
  </si>
  <si>
    <t>Upevňovací objímky a pomocný materiál pro plast.potrubí do DN 25</t>
  </si>
  <si>
    <t>3.74</t>
  </si>
  <si>
    <t>Tlakové zkoušky potrubí do DN 50</t>
  </si>
  <si>
    <t>3.75</t>
  </si>
  <si>
    <t>Tlakové zkoušky potrubí přes DN 50 do DN 100</t>
  </si>
  <si>
    <t>3.76</t>
  </si>
  <si>
    <t>Tlakové zkoušky potrubí přes DN 100 do DN 200</t>
  </si>
  <si>
    <t>3.77</t>
  </si>
  <si>
    <t>Proplach a desinfekce potrubí do DN 80</t>
  </si>
  <si>
    <t>3.78</t>
  </si>
  <si>
    <t>Proplach a desinfekce potrubí přes DN 80 do DN 200</t>
  </si>
  <si>
    <t>3.79</t>
  </si>
  <si>
    <t>Ochrana potrubí plstěnými pásy do DN 20</t>
  </si>
  <si>
    <t>3.80</t>
  </si>
  <si>
    <t>Ochrana potrubí plstěnými pásy DN 25</t>
  </si>
  <si>
    <t>3.81</t>
  </si>
  <si>
    <t>Vyvedení a upevnění výpustek DN 15</t>
  </si>
  <si>
    <t>3.82</t>
  </si>
  <si>
    <t>3.83</t>
  </si>
  <si>
    <t>Vyvedení a upevnění výpustek DN 100</t>
  </si>
  <si>
    <t>3.84</t>
  </si>
  <si>
    <t>Pozinkovaný žlab na uložení potrubí 20mm (2m)</t>
  </si>
  <si>
    <t>3.85</t>
  </si>
  <si>
    <t>Pozinkovaný žlab na uložení potrubí 25mm (2m)</t>
  </si>
  <si>
    <t>3.86</t>
  </si>
  <si>
    <t>Pozinkovaný žlab na uložení potrubí 32mm (2m)</t>
  </si>
  <si>
    <t>3.87</t>
  </si>
  <si>
    <t>Pozinkovaný žlab na uložení potrubí 40mm (2m)</t>
  </si>
  <si>
    <t>3.88</t>
  </si>
  <si>
    <t>Pozinkovaný žlab na uložení potrubí 50mm (2m)</t>
  </si>
  <si>
    <t>3.89</t>
  </si>
  <si>
    <t>Pozinkovaný žlab na uložení potrubí 63mm (2m)</t>
  </si>
  <si>
    <t>3.90</t>
  </si>
  <si>
    <t>Poiistný ventil DN 15 (1/2")</t>
  </si>
  <si>
    <t>3.91</t>
  </si>
  <si>
    <t>Poiistný ventil DN 20 (3/4")</t>
  </si>
  <si>
    <t>3.92</t>
  </si>
  <si>
    <t>Pojistný ventil DN 25 (1")</t>
  </si>
  <si>
    <t>3.93</t>
  </si>
  <si>
    <t>Kulový uzávěr výtokový (zahradní) 1/2"-3/4"</t>
  </si>
  <si>
    <t>3.94</t>
  </si>
  <si>
    <t>Kulový uzávěr výtokový (zahradní) 3/4"-1"</t>
  </si>
  <si>
    <t>3.95</t>
  </si>
  <si>
    <t>Kulový uzávěr výtokový (zahradní) 1"-1"</t>
  </si>
  <si>
    <t>3.96</t>
  </si>
  <si>
    <t>Kulový uzávěr výtokový (zahradní) 1"-5/4"</t>
  </si>
  <si>
    <t>3.97</t>
  </si>
  <si>
    <t>Kulový pračkový ventil se zpětnou klapkou 1/2"x3/4"</t>
  </si>
  <si>
    <t>3.98</t>
  </si>
  <si>
    <t>Kulový pračkový ventil s filtrem 1/2"x3/4"</t>
  </si>
  <si>
    <t>Kulový pračkový kombi ventil 1/2" x 3/4"</t>
  </si>
  <si>
    <t>3.99</t>
  </si>
  <si>
    <t>Kulový uzávěr DN 15</t>
  </si>
  <si>
    <t>3.100</t>
  </si>
  <si>
    <t>Kulový uzávěr DN 20</t>
  </si>
  <si>
    <t>3.101</t>
  </si>
  <si>
    <t>Kulový uzávěr DN 25</t>
  </si>
  <si>
    <t>3.102</t>
  </si>
  <si>
    <t>Kulový uzávěr DN 32</t>
  </si>
  <si>
    <t>3.103</t>
  </si>
  <si>
    <t>Kulový uzávěr DN 40</t>
  </si>
  <si>
    <t>3.104</t>
  </si>
  <si>
    <t>Kulový uzávěr DN 50</t>
  </si>
  <si>
    <t>3.105</t>
  </si>
  <si>
    <t>Kulový uzávěr DN 65</t>
  </si>
  <si>
    <t>3.106</t>
  </si>
  <si>
    <t>Kulový uzávěr DN 80</t>
  </si>
  <si>
    <t>3.107</t>
  </si>
  <si>
    <t>Kulový uzávěr DN 100</t>
  </si>
  <si>
    <t>3.108</t>
  </si>
  <si>
    <t>Šikmý uzavírací ventil Herz DN 10 (41150) Strömax</t>
  </si>
  <si>
    <t>3.109</t>
  </si>
  <si>
    <t>Šikmý uzavírací ventil Herz DN 15 (41150)</t>
  </si>
  <si>
    <t>3.110</t>
  </si>
  <si>
    <t>Šikmý uzavírací ventil Herz DN 20 (41150)</t>
  </si>
  <si>
    <t>3.111</t>
  </si>
  <si>
    <t>Šikmý uzavírací ventil Herz DN 25 (41150)</t>
  </si>
  <si>
    <t>3.112</t>
  </si>
  <si>
    <t>Šikmý uzavírací ventil Herz DN 32 (41150)</t>
  </si>
  <si>
    <t>3.113</t>
  </si>
  <si>
    <t>Šikmý uzavírací ventil Herz DN 40 (41150)</t>
  </si>
  <si>
    <t>3.114</t>
  </si>
  <si>
    <t>Šikmý uzavírací ventil Herz DN 50 (41150)</t>
  </si>
  <si>
    <t>3.115</t>
  </si>
  <si>
    <t>Šikmý uzavírací ventil Herz DN 65 (41150)</t>
  </si>
  <si>
    <t>3.116</t>
  </si>
  <si>
    <t>Šikmý uzavírací ventil Herz DN 80 (41150)</t>
  </si>
  <si>
    <t>3.117</t>
  </si>
  <si>
    <t>Kulový uzávěr přírubový DN 20 (02.000)</t>
  </si>
  <si>
    <t>3.118</t>
  </si>
  <si>
    <t>Kulový uzávěr přírubový DN 25</t>
  </si>
  <si>
    <t>3.119</t>
  </si>
  <si>
    <t>Kulový uzávěr přírubový DN 32</t>
  </si>
  <si>
    <t>3.120</t>
  </si>
  <si>
    <t>Kulový uzávěr přírubový DN 40</t>
  </si>
  <si>
    <t>3.121</t>
  </si>
  <si>
    <t>Kulový uzávěr přírubový DN 50</t>
  </si>
  <si>
    <t>3.122</t>
  </si>
  <si>
    <t>Kulový uzávěr přírubový DN 65</t>
  </si>
  <si>
    <t>3.123</t>
  </si>
  <si>
    <t>Kulový uzávěr přírubový DN 80</t>
  </si>
  <si>
    <t>3.124</t>
  </si>
  <si>
    <t>Kulový uzávěr přírubový DN 100</t>
  </si>
  <si>
    <t>3.125</t>
  </si>
  <si>
    <t>Kulový uzávěr přírubový DN 125</t>
  </si>
  <si>
    <t>3.126</t>
  </si>
  <si>
    <t>Kulový uzávěr přírubový DN 150</t>
  </si>
  <si>
    <t>3.127</t>
  </si>
  <si>
    <t>Kulový uzávěr přírubový DN 200</t>
  </si>
  <si>
    <t>3.128</t>
  </si>
  <si>
    <t>Kulový uzávěr přírubový DN 250</t>
  </si>
  <si>
    <t>3.129</t>
  </si>
  <si>
    <t>Kulový uzávěr DN 15 s vypouštěním</t>
  </si>
  <si>
    <t>3.130</t>
  </si>
  <si>
    <t>Kulový uzávěr DN 20 s vypouštěním</t>
  </si>
  <si>
    <t>3.131</t>
  </si>
  <si>
    <t>Kulový uzávěr DN 25 s vypouštěním</t>
  </si>
  <si>
    <t>3.132</t>
  </si>
  <si>
    <t>Kulový uzávěr DN 32 s vypouštěním</t>
  </si>
  <si>
    <t>3.133</t>
  </si>
  <si>
    <t>Kulový uzávěr DN 40 s vypouštěním</t>
  </si>
  <si>
    <t>3.134</t>
  </si>
  <si>
    <t>Kulový uzávěr DN 50 s vypouštěním</t>
  </si>
  <si>
    <t>3.135</t>
  </si>
  <si>
    <t>Šikmý uzavírací ventil s vypouštěním Herz DN 15 (41151) Strömax A</t>
  </si>
  <si>
    <t>3.136</t>
  </si>
  <si>
    <t>Šikmý uzavírací ventil s vypouštěním Herz DN 20 (41151)</t>
  </si>
  <si>
    <t>3.137</t>
  </si>
  <si>
    <t>Šikmý uzavírací ventil s vypouštěním Herz DN 25 (41151)</t>
  </si>
  <si>
    <t>3.138</t>
  </si>
  <si>
    <t>Šikmý uzavírací ventil s vypouštěním Herz DN 32 (41151)</t>
  </si>
  <si>
    <t>3.139</t>
  </si>
  <si>
    <t>Šikmý uzavírací ventil s vypouštěním Herz DN 40 (41151)</t>
  </si>
  <si>
    <t>3.140</t>
  </si>
  <si>
    <t>Šikmý uzavírací ventil s vypouštěním Herz DN 50 (41151)</t>
  </si>
  <si>
    <t>3.141</t>
  </si>
  <si>
    <t>Šikmý uzavírací ventil s vypouštěním Herz DN 65 (41151)</t>
  </si>
  <si>
    <t>3.142</t>
  </si>
  <si>
    <t>Šikmý uzavírací ventil s vypouštěním Herz DN 80 (41151)</t>
  </si>
  <si>
    <t>3.143</t>
  </si>
  <si>
    <t>Šoupátko mosazné závitové DN 15 (08016)</t>
  </si>
  <si>
    <t>3.144</t>
  </si>
  <si>
    <t>Šoupátko mosazné závitové DN 20</t>
  </si>
  <si>
    <t>3.145</t>
  </si>
  <si>
    <t>Šoupátko mosazné závitové DN 25</t>
  </si>
  <si>
    <t>3.146</t>
  </si>
  <si>
    <t>Šoupátko mosazné závitové DN 32</t>
  </si>
  <si>
    <t>3.147</t>
  </si>
  <si>
    <t>Šoupátko mosazné závitové DN 40</t>
  </si>
  <si>
    <t>3.148</t>
  </si>
  <si>
    <t>Šoupátko mosazné závitové DN 50</t>
  </si>
  <si>
    <t>3.149</t>
  </si>
  <si>
    <t>Šoupátko mosazné závitové DN 65</t>
  </si>
  <si>
    <t>3.150</t>
  </si>
  <si>
    <t>Šoupátko mosazné závitové DN 80</t>
  </si>
  <si>
    <t>3.151</t>
  </si>
  <si>
    <t>Šoupátko mosazné závitové DN 100</t>
  </si>
  <si>
    <t>3.152</t>
  </si>
  <si>
    <t>Zpětná klapka Eura DN 15 (lehká)</t>
  </si>
  <si>
    <t>3.153</t>
  </si>
  <si>
    <t>Zpětná klapka Eura DN 20</t>
  </si>
  <si>
    <t>3.154</t>
  </si>
  <si>
    <t>Zpětná klapka Eura DN 25</t>
  </si>
  <si>
    <t>3.155</t>
  </si>
  <si>
    <t>Zpětná klapka Eura DN 32</t>
  </si>
  <si>
    <t>3.156</t>
  </si>
  <si>
    <t>Zpětná klapka Eura DN 40</t>
  </si>
  <si>
    <t>3.157</t>
  </si>
  <si>
    <t>Zpětná klapka Eura DN 50</t>
  </si>
  <si>
    <t>3.158</t>
  </si>
  <si>
    <t>Zpětná klapka Eura DN 65 (těžká)</t>
  </si>
  <si>
    <t>3.159</t>
  </si>
  <si>
    <t>Zpětná klapka Eura DN 80</t>
  </si>
  <si>
    <t>3.160</t>
  </si>
  <si>
    <t>Zpětná klapka Eura DN 100</t>
  </si>
  <si>
    <t>3.161</t>
  </si>
  <si>
    <t>Zpětná klapka přírubová DN 50</t>
  </si>
  <si>
    <t>3.162</t>
  </si>
  <si>
    <t>Zpětná klapka přírubová DN 65</t>
  </si>
  <si>
    <t>3.163</t>
  </si>
  <si>
    <t>Zpětná klapka přírubová DN 80</t>
  </si>
  <si>
    <t>3.164</t>
  </si>
  <si>
    <t>Zpětná klapka přírubová DN 100</t>
  </si>
  <si>
    <t>3.165</t>
  </si>
  <si>
    <t>Zpětný ventil Clapet DN 15</t>
  </si>
  <si>
    <t>3.166</t>
  </si>
  <si>
    <t>Zpětný ventil Clapet DN 20</t>
  </si>
  <si>
    <t>3.167</t>
  </si>
  <si>
    <t>Zpětný ventil Clapet DN 25</t>
  </si>
  <si>
    <t>3.168</t>
  </si>
  <si>
    <t>Zpětný ventil Clapet DN 32</t>
  </si>
  <si>
    <t>3.169</t>
  </si>
  <si>
    <t>Zpětný ventil Clapet DN 40</t>
  </si>
  <si>
    <t>3.170</t>
  </si>
  <si>
    <t>Zpětný ventil Clapet DN 50</t>
  </si>
  <si>
    <t>3.171</t>
  </si>
  <si>
    <t>Zpětný ventil Clapet DN 65</t>
  </si>
  <si>
    <t>3.172</t>
  </si>
  <si>
    <t>Zpětný ventil Clapet DN 80</t>
  </si>
  <si>
    <t>3.173</t>
  </si>
  <si>
    <t>Zpětný ventil Clapet DN 100</t>
  </si>
  <si>
    <t>3.174</t>
  </si>
  <si>
    <t>Zpětná přírubová klapka L 10-117-616 DN 50</t>
  </si>
  <si>
    <t>3.175</t>
  </si>
  <si>
    <t>Zpětná přírubová klapka L 10-117-616 DN 65</t>
  </si>
  <si>
    <t>3.176</t>
  </si>
  <si>
    <t>Zpětná přírubová klapka L 10-117-616 DN 80</t>
  </si>
  <si>
    <t>3.177</t>
  </si>
  <si>
    <t>Zpětná přírubová klapka L 10-117-616 DN 100</t>
  </si>
  <si>
    <t>3.178</t>
  </si>
  <si>
    <t>Zpětná přírubová klapka L 10-117-616 DN 125</t>
  </si>
  <si>
    <t>3.179</t>
  </si>
  <si>
    <t>Zpětná přírubová klapka L 10-117-616 DN 150</t>
  </si>
  <si>
    <t>3.180</t>
  </si>
  <si>
    <t>Zpětná přírubová klapka L 10-117-616 DN 200</t>
  </si>
  <si>
    <t>3.181</t>
  </si>
  <si>
    <t>Zpětná přírubová klapka L 10-117-616 DN 250</t>
  </si>
  <si>
    <t>3.182</t>
  </si>
  <si>
    <t>Ventil pod omítku DN 15</t>
  </si>
  <si>
    <t>3.183</t>
  </si>
  <si>
    <t>Ventil pod omítku DN 20</t>
  </si>
  <si>
    <t>3.184</t>
  </si>
  <si>
    <t>Vypouštěcí kohout mosazný DN 10, varné hrdlo</t>
  </si>
  <si>
    <t>3.185</t>
  </si>
  <si>
    <t>Vypouštěcí kohout mosazný DN 15, varné hrdlo</t>
  </si>
  <si>
    <t>3.186</t>
  </si>
  <si>
    <t>Vypouštěcí kohout mosazný DN 20, varné hrdlo</t>
  </si>
  <si>
    <t>3.187</t>
  </si>
  <si>
    <t>Filtr závitový DN 15</t>
  </si>
  <si>
    <t>3.188</t>
  </si>
  <si>
    <t>Filtr závitový DN 20</t>
  </si>
  <si>
    <t>3.189</t>
  </si>
  <si>
    <t>Filtr závitový DN 25</t>
  </si>
  <si>
    <t>3.190</t>
  </si>
  <si>
    <t>Filtr závitový DN 32</t>
  </si>
  <si>
    <t>3.191</t>
  </si>
  <si>
    <t>Filtr závitový DN 40</t>
  </si>
  <si>
    <t>3.192</t>
  </si>
  <si>
    <t>Filtr závitový DN 50</t>
  </si>
  <si>
    <t>3.193</t>
  </si>
  <si>
    <t>Filtr závitový DN 65</t>
  </si>
  <si>
    <t>3.194</t>
  </si>
  <si>
    <t>Filtr závitový DN 80</t>
  </si>
  <si>
    <t>3.195</t>
  </si>
  <si>
    <t>Filtr závitový DN 100</t>
  </si>
  <si>
    <t>3.196</t>
  </si>
  <si>
    <t>Filtr přírubový DN 50</t>
  </si>
  <si>
    <t>3.197</t>
  </si>
  <si>
    <t>Filtr přírubový DN 65</t>
  </si>
  <si>
    <t>3.198</t>
  </si>
  <si>
    <t>Filtr přírubový DN 80</t>
  </si>
  <si>
    <t>3.199</t>
  </si>
  <si>
    <t>Filtr přírubový DN 100</t>
  </si>
  <si>
    <t>3.200</t>
  </si>
  <si>
    <t>Kompenzátor přírubový F8.500 DN 32</t>
  </si>
  <si>
    <t>3.201</t>
  </si>
  <si>
    <t>Kompenzátor přírubový F8.500 DN 40</t>
  </si>
  <si>
    <t>3.202</t>
  </si>
  <si>
    <t>Kompenzátor přírubový F8.500 DN 50</t>
  </si>
  <si>
    <t>3.203</t>
  </si>
  <si>
    <t>Kompenzátor přírubový F8.500 DN 65</t>
  </si>
  <si>
    <t>3.204</t>
  </si>
  <si>
    <t>Kompenzátor přírubový F8.500 DN 80</t>
  </si>
  <si>
    <t>3.205</t>
  </si>
  <si>
    <t>Kompenzátor přírubový F8.500 DN 100</t>
  </si>
  <si>
    <t>3.206</t>
  </si>
  <si>
    <t>Kompenzátor přírubový F8.500 DN 125</t>
  </si>
  <si>
    <t>3.207</t>
  </si>
  <si>
    <t>Kompenzátor přírubový F8.500 DN 150</t>
  </si>
  <si>
    <t>3.208</t>
  </si>
  <si>
    <t>Kompenzátor přírubový F8.500 DN 200</t>
  </si>
  <si>
    <t>3.209</t>
  </si>
  <si>
    <t>Kompenzátor přírubový F8.500 DN 250</t>
  </si>
  <si>
    <t>3.210</t>
  </si>
  <si>
    <t>Kompenzátor přírubový F8.500 DN 300</t>
  </si>
  <si>
    <t>3.211</t>
  </si>
  <si>
    <t>Vodoměr bytový pro studenou vodu DN 15</t>
  </si>
  <si>
    <t>3.212</t>
  </si>
  <si>
    <t>Vodoměr bytový pro teplou vodu DN 15</t>
  </si>
  <si>
    <t>3.213</t>
  </si>
  <si>
    <t>Vodoměr domovní na studenou vodu DN 20</t>
  </si>
  <si>
    <t>3.214</t>
  </si>
  <si>
    <t>Vodoměr domovní na teplou vodu DN 20</t>
  </si>
  <si>
    <t>3.215</t>
  </si>
  <si>
    <t>Vodoměr domovní na studenou vodu DN 25</t>
  </si>
  <si>
    <t>3.216</t>
  </si>
  <si>
    <t>Vodoměr domovní na teplou vodu DN 25</t>
  </si>
  <si>
    <t>3.217</t>
  </si>
  <si>
    <t xml:space="preserve">Hydrant s tvarově stálou hadicí D19/20 s výzbrojí do zdi (na zeď) </t>
  </si>
  <si>
    <t>3.218</t>
  </si>
  <si>
    <t>Hydrant s tvarově stálou hadicí D19/30 s výzbrojí do zdi (na zeď)</t>
  </si>
  <si>
    <t>3.219</t>
  </si>
  <si>
    <t>Hydrant s tvarově stálou hadicí D25/20 s výzbrojí do zdi (na zeď)</t>
  </si>
  <si>
    <t>3.220</t>
  </si>
  <si>
    <t>Hydrant s tvarově stálou hadicí D25/30 s výzbrojí do zdi (na zeď)</t>
  </si>
  <si>
    <t>3.221</t>
  </si>
  <si>
    <t>Hydrant s tvarově stálou hadicí D25/30 s výzbrojí do sádrokartonu</t>
  </si>
  <si>
    <t>3.222</t>
  </si>
  <si>
    <t>Skříňka pro přenosné hasicí přístroje 300x699x182</t>
  </si>
  <si>
    <t>3.223</t>
  </si>
  <si>
    <t>Skříňka pro přenosné hasicí přístroje 300x699x262</t>
  </si>
  <si>
    <t>3.224</t>
  </si>
  <si>
    <t>Hasicí přístoj práškový 6kg - P6D</t>
  </si>
  <si>
    <t>3.225</t>
  </si>
  <si>
    <t>3.226</t>
  </si>
  <si>
    <t>Hydrant s tvarově stálou hadicí Hasil 25/20 pěnotvorný</t>
  </si>
  <si>
    <t>3.227</t>
  </si>
  <si>
    <t>Hydrant s tvarově stálou hadicí Hasil 25/30 pěnotvorný</t>
  </si>
  <si>
    <t>3.228</t>
  </si>
  <si>
    <t>Hydrantový systém P&amp; H D 25 speciál dl.hadice 20m</t>
  </si>
  <si>
    <t>3.229</t>
  </si>
  <si>
    <t>Hydrantový systém P&amp; H D 25 speciál dl.hadice 30m</t>
  </si>
  <si>
    <t>3.230</t>
  </si>
  <si>
    <t>Hydrantový systém P&amp; H D 25 speciál dl.hadice 20m - prosklený</t>
  </si>
  <si>
    <t>3.231</t>
  </si>
  <si>
    <t>Hydrantový systém P&amp; H D 25 speciál dl.hadice 30m - prosklený</t>
  </si>
  <si>
    <t>3.232</t>
  </si>
  <si>
    <t>Revize požárního hydrantu</t>
  </si>
  <si>
    <t>3.233</t>
  </si>
  <si>
    <t>Hydrant Pyros HN-A (na zeď) dl.hadice 20m s boxem na hasicí přístroj (komaxit)</t>
  </si>
  <si>
    <t>3.234</t>
  </si>
  <si>
    <t>Hydrant Pyros HN-A (na zeď) dl.hadice 30m s boxem na hasicí přístroj (komaxit)</t>
  </si>
  <si>
    <t>3.235</t>
  </si>
  <si>
    <t>Hydrant Pyros HN-A (na zeď) dl.hadice 20m prosklený (nebroušené drátosklo)</t>
  </si>
  <si>
    <t>3.236</t>
  </si>
  <si>
    <t>Hydrant Pyros HN-A (na zeď) dl.hadice 30m prosklený (nebroušené drátosklo)</t>
  </si>
  <si>
    <t>3.237</t>
  </si>
  <si>
    <t>Hydrant Pyros HN-B (do zdi) dl.hadice 20m s boxem na hasicí přístroj (komaxit)</t>
  </si>
  <si>
    <t>3.238</t>
  </si>
  <si>
    <t>Hydrant Pyros HN-B (do zdi) dl.hadice 30m s boxem na hasicí přístroj (komaxit)</t>
  </si>
  <si>
    <t>3.239</t>
  </si>
  <si>
    <t>Hydrant Pyros HN-B (do zdi) dl.hadice 20m prosklený (nebroušené drátosklo)</t>
  </si>
  <si>
    <t>3.240</t>
  </si>
  <si>
    <t>Hydrant Pyros HN-B (do zdi) dl.hadice 30m prosklený (nebroušené drátosklo)</t>
  </si>
  <si>
    <t>3.241</t>
  </si>
  <si>
    <t>Box na hasicí přístroj (komaxit)</t>
  </si>
  <si>
    <t>3.242</t>
  </si>
  <si>
    <t>Hasicí přístoj práškový P 6 T H&amp;H - 6kg</t>
  </si>
  <si>
    <t>3.243</t>
  </si>
  <si>
    <t>Hasicí přístoj sněhový S2 H&amp;H</t>
  </si>
  <si>
    <t>3.244</t>
  </si>
  <si>
    <t>Cirkul.čerpadlo Wilo Star Z -NOVA A DN 15 (délka 140) s uzav.armaturami</t>
  </si>
  <si>
    <t>3.245</t>
  </si>
  <si>
    <t>Cirkul.čerpadlo Wilo Star Z -NOVA C DN 15 (délka 140) s armaturami+spín.hodinami</t>
  </si>
  <si>
    <t>3.246</t>
  </si>
  <si>
    <t>Cirkulační čerpadlo Wilo Z 15 TT (délka 140) s integrovanou regulací</t>
  </si>
  <si>
    <t>3.247</t>
  </si>
  <si>
    <t>Cirkulační čerpadlo Wilo Z 20/1 EM</t>
  </si>
  <si>
    <t>3.248</t>
  </si>
  <si>
    <t>Cirkulační čerpadlo Wilo Z 25/2 EM (230V)</t>
  </si>
  <si>
    <t>3.249</t>
  </si>
  <si>
    <t>Cirkulační čerpadlo Wilo Z 25/2 DM (400V)</t>
  </si>
  <si>
    <t>3.250</t>
  </si>
  <si>
    <t>Cirkulační čerpadlo Wilo Z 25/6 EM (230V)</t>
  </si>
  <si>
    <t>3.251</t>
  </si>
  <si>
    <t>Cirkulační čerpadlo Wilo TOP-Z 20/4 inox (230V) - těleso RG/nerez</t>
  </si>
  <si>
    <t>3.252</t>
  </si>
  <si>
    <t>Cirkulační čerpadlo Wilo TOP-Z 25/6 inox (230V) - těleso RG/nerez</t>
  </si>
  <si>
    <t>3.253</t>
  </si>
  <si>
    <t>Cirkulační čerpadlo Wilo TOP-Z 30/7 (230V) - těleso RG/nerez</t>
  </si>
  <si>
    <t>3.254</t>
  </si>
  <si>
    <t>Cirkulační čerpadlo Wilo TOP-Z 40/7 (230V) - těleso ze šedé litiny</t>
  </si>
  <si>
    <t>3.255</t>
  </si>
  <si>
    <t>Cirkulační čerpadlo Wilo TOP-Z 50/7 (380V) - těleso ze šedé litiny</t>
  </si>
  <si>
    <t>3.256</t>
  </si>
  <si>
    <t>Cirkulační čerpadlo Wilo TOP-Z 65/10 (380V) - těleso ze šedé litiny</t>
  </si>
  <si>
    <t>3.257</t>
  </si>
  <si>
    <t>Cirkulační čerpadlo Wilo TOP-Z 80/10 (380V) - těleso ze šedé litiny</t>
  </si>
  <si>
    <t>3.258</t>
  </si>
  <si>
    <t>Časový spínač SK 601, denní program</t>
  </si>
  <si>
    <t>3.259</t>
  </si>
  <si>
    <t>Časový spínač SK 601, denní/týdenní program, digit.displej</t>
  </si>
  <si>
    <t>3.260</t>
  </si>
  <si>
    <t>Časový modul S1 R-h, denní program</t>
  </si>
  <si>
    <t>3.261</t>
  </si>
  <si>
    <t>Časový modul S1 R-h S, denní/týdenní program</t>
  </si>
  <si>
    <t>3.262</t>
  </si>
  <si>
    <t>Cirkulační čerpadlo Grundfos Comfort UP 15-14B, vestavná dl.80</t>
  </si>
  <si>
    <t>3.263</t>
  </si>
  <si>
    <t>Cirkulační čerpadlo Grundfos Comfort UP 15-14BU (s časovým spínačem)</t>
  </si>
  <si>
    <t>3.264</t>
  </si>
  <si>
    <t>Cirkulační čerpadlo Grundfos Comfort UP 15-14BT (s termostatem)</t>
  </si>
  <si>
    <t>3.265</t>
  </si>
  <si>
    <t>Cirkulační čerpadlo Grundfos Comfort UP 15-14BUT (s časovým spínačem a termostatem)</t>
  </si>
  <si>
    <t>3.266</t>
  </si>
  <si>
    <t>Cirkulační čerpadlo Grundfos Comfort UP 20-14 BX (s uzavíracím a zpětným ventilem)</t>
  </si>
  <si>
    <t>3.267</t>
  </si>
  <si>
    <t>Cirkulační čerpadlo Grundfos Comfort UP 20-14 BXU (s časovým spínačem, uzavíracím a zpětným ventilem)</t>
  </si>
  <si>
    <t>3.268</t>
  </si>
  <si>
    <t>Cirkulační čerpadlo Grundfos Comfort UP 20-14 BXT (s termostatem, uzavíracím a zpětným ventilem)</t>
  </si>
  <si>
    <t>3.269</t>
  </si>
  <si>
    <t>Cirkulační čerpadlo Grundfos Comfort UP 20-14 BXUT (s časovým spínačem a termostatem uzavíracím a zpětným ventilem)</t>
  </si>
  <si>
    <t>3.270</t>
  </si>
  <si>
    <t>3.271</t>
  </si>
  <si>
    <t>3.272</t>
  </si>
  <si>
    <t>Tlakový redukční ventil se šroubením bez manometru DN 15</t>
  </si>
  <si>
    <t>3.273</t>
  </si>
  <si>
    <t>Tlakový redukční ventil se šroubením bez manometru DN 20</t>
  </si>
  <si>
    <t>3.274</t>
  </si>
  <si>
    <t>Tlakový redukční ventil se šroubením bez manometru DN 25</t>
  </si>
  <si>
    <t>3.275</t>
  </si>
  <si>
    <t>Tlakový redukční ventil se šroubením bez manometru DN 32</t>
  </si>
  <si>
    <t>3.276</t>
  </si>
  <si>
    <t>Tlakový redukční ventil se šroubením bez manometru DN 40</t>
  </si>
  <si>
    <t>3.277</t>
  </si>
  <si>
    <t>Tlakový redukční ventil se šroubením bez manometru DN 50</t>
  </si>
  <si>
    <t>3.278</t>
  </si>
  <si>
    <t xml:space="preserve">Tlakový redukční ventil se šroubením s manometrem DN 15 </t>
  </si>
  <si>
    <t>3.279</t>
  </si>
  <si>
    <t>Tlakový redukční ventil se šroubením s manometrem DN 20</t>
  </si>
  <si>
    <t>3.280</t>
  </si>
  <si>
    <t>Tlakový redukční ventil se šroubením s manometrem DN 25</t>
  </si>
  <si>
    <t>3.281</t>
  </si>
  <si>
    <t>Tlakový redukční ventil se šroubením s manometrem DN 32</t>
  </si>
  <si>
    <t>3.282</t>
  </si>
  <si>
    <t>Tlakový redukční ventil se šroubením s manometrem DN 40</t>
  </si>
  <si>
    <t>3.283</t>
  </si>
  <si>
    <t>Mrazuvzdorná venkovní armatura Kemper DN 15 dl.150-415mm (574 00 015)</t>
  </si>
  <si>
    <t>3.284</t>
  </si>
  <si>
    <t>Mrazuvzdorná venkovní armatura Kemper DN 20 dl.150-415mm (574 00 020)</t>
  </si>
  <si>
    <t>3.285</t>
  </si>
  <si>
    <t>Mrazuvzd.venk.armatura Kemper DN 15 dl.150-415mm s klíčkem (574 03 015)</t>
  </si>
  <si>
    <t>3.286</t>
  </si>
  <si>
    <t>Mrazuvzd.venk.armatura Kemper DN 20 dl.150-415mm s klíčkem (574 03 020)</t>
  </si>
  <si>
    <t>3.287</t>
  </si>
  <si>
    <t>Horní díl s nástrčným klíčkem pro ovládání mrazuvzd.ventilu (574 00 001)</t>
  </si>
  <si>
    <t>3.288</t>
  </si>
  <si>
    <t>Prodloužení dl.120mm (575 00 002)</t>
  </si>
  <si>
    <t>3.289</t>
  </si>
  <si>
    <t>Uzamykatelná ovládací rukojeť (575 00 003)</t>
  </si>
  <si>
    <t>3.290</t>
  </si>
  <si>
    <t>Multi-therm automat.cirkulační ventil vč.zátky na vyp. DN 15 (figura 040 OG)</t>
  </si>
  <si>
    <t>3.291</t>
  </si>
  <si>
    <t>Multi-therm automat.cirkulační ventil vč.zátky na vyp. DN 20 (figura 040 OG)</t>
  </si>
  <si>
    <t>3.292</t>
  </si>
  <si>
    <t>Multi-therm automat.cirkulační ventil vč.zátky na vyp. DN 25 (figura 040 OG)</t>
  </si>
  <si>
    <t>3.293</t>
  </si>
  <si>
    <t>Multifunkční termostatický cirkulační ventil Danfoss MTCV pro regulaci okruhů TUV DN 15</t>
  </si>
  <si>
    <t>3.294</t>
  </si>
  <si>
    <t>Multifunkční termostatický cirkulační ventil Danfoss MTCV pro regulaci okruhů TUV DN 20</t>
  </si>
  <si>
    <t>3.295</t>
  </si>
  <si>
    <t>Hasící přístroj práškový 3 kg (P3P)</t>
  </si>
  <si>
    <t>3.296</t>
  </si>
  <si>
    <t>3.297</t>
  </si>
  <si>
    <t>3.298</t>
  </si>
  <si>
    <t>3.299</t>
  </si>
  <si>
    <t>3.300</t>
  </si>
  <si>
    <t>3.301</t>
  </si>
  <si>
    <t>3.302</t>
  </si>
  <si>
    <t>3.303</t>
  </si>
  <si>
    <t>3.304</t>
  </si>
  <si>
    <t>3.305</t>
  </si>
  <si>
    <t>3.306</t>
  </si>
  <si>
    <t>3.307</t>
  </si>
  <si>
    <t>3.308</t>
  </si>
  <si>
    <t>3.309</t>
  </si>
  <si>
    <t>3.310</t>
  </si>
  <si>
    <t>3.311</t>
  </si>
  <si>
    <t>3.312</t>
  </si>
  <si>
    <t>3.313</t>
  </si>
  <si>
    <t>3.314</t>
  </si>
  <si>
    <t>3.315</t>
  </si>
  <si>
    <t>3.316</t>
  </si>
  <si>
    <t>3.317</t>
  </si>
  <si>
    <t>3.318</t>
  </si>
  <si>
    <t>3.319</t>
  </si>
  <si>
    <t>3.320</t>
  </si>
  <si>
    <t>Vnitřní plynovod</t>
  </si>
  <si>
    <t>3.1</t>
  </si>
  <si>
    <t>Potrubí ocelové závitové černé DN 10 vč. tvarovek</t>
  </si>
  <si>
    <t>3.2</t>
  </si>
  <si>
    <t>Potrubí ocelové závitové černé DN 15 vč. tvarovek</t>
  </si>
  <si>
    <t>3.3</t>
  </si>
  <si>
    <t>Potrubí ocelové závitové černé DN 20 vč. tvarovek</t>
  </si>
  <si>
    <t>3.4</t>
  </si>
  <si>
    <t>Potrubí ocelové závitové černé DN 25 vč. tvarovek</t>
  </si>
  <si>
    <t>3.5</t>
  </si>
  <si>
    <t>Potrubí ocelové závitové černé DN 32 vč. tvarovek</t>
  </si>
  <si>
    <t>3.6</t>
  </si>
  <si>
    <t>Potrubí ocelové závitové černé DN 40 vč. tvarovek</t>
  </si>
  <si>
    <t>3.7</t>
  </si>
  <si>
    <t>Potrubí ocelové závitové černé DN 50 vč. tvarovek</t>
  </si>
  <si>
    <t>3.8</t>
  </si>
  <si>
    <t>Potrubí ocelové hladké černé D 57/2,9</t>
  </si>
  <si>
    <t>3.9</t>
  </si>
  <si>
    <t>Potrubí ocelové hladké černé D 76/3,2</t>
  </si>
  <si>
    <t>3.10</t>
  </si>
  <si>
    <t>Potrubí ocelové hladké černé D 89/3,6</t>
  </si>
  <si>
    <t>3.11</t>
  </si>
  <si>
    <t>Potrubí ocelové hladké černé D 108/4</t>
  </si>
  <si>
    <t>3.12</t>
  </si>
  <si>
    <t>Potrubí ocelové hladké černé D 133/4,5</t>
  </si>
  <si>
    <t>3.13</t>
  </si>
  <si>
    <t>Potrubí ocelové hladké černé D 159/4,5</t>
  </si>
  <si>
    <t>3.14</t>
  </si>
  <si>
    <t>Potrubí ocelové hladké černé D 219/6,3</t>
  </si>
  <si>
    <t>3.15</t>
  </si>
  <si>
    <t>Potrubí ocelové hladké černé D 273/6,3</t>
  </si>
  <si>
    <t>3.16</t>
  </si>
  <si>
    <t>Potrubí ocelové hladké černé D 324/8</t>
  </si>
  <si>
    <t>3.17</t>
  </si>
  <si>
    <t>Trubka opláštěná Bralen DN 20</t>
  </si>
  <si>
    <t>3.18</t>
  </si>
  <si>
    <t>Trubka opláštěná Bralen DN 25</t>
  </si>
  <si>
    <t>3.19</t>
  </si>
  <si>
    <t>Trubka opláštěná Bralen DN 32</t>
  </si>
  <si>
    <t>Trubka opláštěná Bralen DN 40</t>
  </si>
  <si>
    <t>Trubka opláštěná Bralen DN 50</t>
  </si>
  <si>
    <t>Trubka opláštěná Bralen DN 65 (D76)</t>
  </si>
  <si>
    <t>Trubka opláštěná Bralen DN 80 (D89)</t>
  </si>
  <si>
    <t>Trubka opláštěná Bralen D 108x4,5</t>
  </si>
  <si>
    <t>Potrubí PE 100 25x3,0 SDR11</t>
  </si>
  <si>
    <t>Potrubí PE 100 32x3,0 SDR11</t>
  </si>
  <si>
    <t>Potrubí PE 100 40x3,7 SDR11</t>
  </si>
  <si>
    <t>Potrubí PE 100 50x4,6 SDR11</t>
  </si>
  <si>
    <t>Potrubí PE 100 63x5,8 SDR11</t>
  </si>
  <si>
    <t>Potrubí PE 100 90x5,1 SDR17,6</t>
  </si>
  <si>
    <t>Potrubí PE 100 110x6,3 SDR17,6</t>
  </si>
  <si>
    <t>Potrubí PE 100 125x7,1 SDR17,6</t>
  </si>
  <si>
    <t>Potrubí PE 100 160x9,1 SDR17,6</t>
  </si>
  <si>
    <t xml:space="preserve">Upevňovací objímky a pomocný materiál do DN 50 </t>
  </si>
  <si>
    <t>Nátěry potrubí</t>
  </si>
  <si>
    <t>Folie PE výstražná žlutá "POZOR PLYN" 300 mm perforovaná (920302)</t>
  </si>
  <si>
    <t>3.39</t>
  </si>
  <si>
    <t>Signalizační měděný vodič CY 2,5 (920215)</t>
  </si>
  <si>
    <t>3.40</t>
  </si>
  <si>
    <t>Signalizační měděný vodič CY 4 (920217)</t>
  </si>
  <si>
    <t>Signalizační měděný vodič CY 6 (920214)</t>
  </si>
  <si>
    <t>Chránička - ocelová trubka D 44,5</t>
  </si>
  <si>
    <t>Chránička - ocelová trubka D 57</t>
  </si>
  <si>
    <t>Chránička - ocelová trubka D 76</t>
  </si>
  <si>
    <t>Chránička - ocelová trubka D 89</t>
  </si>
  <si>
    <t>Chránička - ocelová trubka D 108</t>
  </si>
  <si>
    <t>Chránička - ocelová trubka D 133</t>
  </si>
  <si>
    <t>Chránička - ocelová trubka D 159</t>
  </si>
  <si>
    <t>Chránička - ocelová trubka D 219</t>
  </si>
  <si>
    <t>Chránička - ocelová trubka D 245</t>
  </si>
  <si>
    <t>Tlaková zkouška a plynová revize</t>
  </si>
  <si>
    <t>Přípojky k plynoměrům bez ochozu G 1"</t>
  </si>
  <si>
    <t>Přípojky k plynoměrům bez ochozu G 5/4"</t>
  </si>
  <si>
    <t>Přípojky k plynoměrům bez ochozu G 6/4"</t>
  </si>
  <si>
    <t>Přípojky k plynoměrům bez ochozu G 2"</t>
  </si>
  <si>
    <t>Přípojky k plynoměrům s ochozem G 2"</t>
  </si>
  <si>
    <t>Přípojky k plynoměrům s ochozem G 2 1/2"</t>
  </si>
  <si>
    <t>Přípojky k plynoměrům s ochozem G 3"</t>
  </si>
  <si>
    <t>Rozpěrky přípojek G 1"</t>
  </si>
  <si>
    <t>Rozpěrky přípojek G 5/4"</t>
  </si>
  <si>
    <t>Rozpěrky přípojek G 6/4"</t>
  </si>
  <si>
    <t>Rozpěrky přípojek G 2"</t>
  </si>
  <si>
    <t>Přípojky ke strojům a zařízením DN 10</t>
  </si>
  <si>
    <t>Přípojky ke strojům a zařízením DN 15 (sporák)</t>
  </si>
  <si>
    <t>Přípojky ke strojům a zařízením DN 20 (závěsný kotel)</t>
  </si>
  <si>
    <t>Přípojky ke strojům a zařízením DN 25</t>
  </si>
  <si>
    <t>Přípojky ke strojům a zařízením DN 32 (větší kotel)</t>
  </si>
  <si>
    <t>Přípojky ke strojům a zařízením DN 40</t>
  </si>
  <si>
    <t>Přípojky ke strojům a zařízením DN 50</t>
  </si>
  <si>
    <t>Vyvedení a upevnění plynovodních výpustek DN 15</t>
  </si>
  <si>
    <t>Vyvedení a upevnění plynovodních výpustek DN 20</t>
  </si>
  <si>
    <t>Vyvedení a upevnění plynovodních výpustek DN 25</t>
  </si>
  <si>
    <t>Vyvedení a upevnění plynovodních výpustek DN 50</t>
  </si>
  <si>
    <t>Vyvedení a upevnění plynovodních výpustek DN 100</t>
  </si>
  <si>
    <t>Manometr D 100mm, rozsah 0-6 kPa + návarek</t>
  </si>
  <si>
    <t>Manometr D 160mm, rozsah 0-6 kPa + návarek</t>
  </si>
  <si>
    <t>Manometr D 160mm, rozsah 0-40 kPa + návarek</t>
  </si>
  <si>
    <t>Smyčka zahnutá k manometru</t>
  </si>
  <si>
    <t>Kohout k manometru M 20x1,5 - dvoucestný</t>
  </si>
  <si>
    <t>Kohout k manometru M 20x1,5 - trojcestný</t>
  </si>
  <si>
    <t>Teploměr D 100 mm, rozsah -30 +50°C vč.pouzdra, jímka</t>
  </si>
  <si>
    <t>Kulový uzávěr na plyn DN 10</t>
  </si>
  <si>
    <t>Kulový uzávěr na plyn DN 15</t>
  </si>
  <si>
    <t>Kulový uzávěr na plyn DN 20</t>
  </si>
  <si>
    <t>Kulový uzávěr na plyn DN 25</t>
  </si>
  <si>
    <t>Kulový uzávěr na plyn DN 32</t>
  </si>
  <si>
    <t>Kulový uzávěr na plyn DN 40</t>
  </si>
  <si>
    <t>Kulový uzávěr na plyn DN 50</t>
  </si>
  <si>
    <t>Kulový uzávěr na plyn DN 65</t>
  </si>
  <si>
    <t>Kulový uzávěr na plyn DN 80</t>
  </si>
  <si>
    <t>Kulový uzávěr na plyn DN 100</t>
  </si>
  <si>
    <t>Kulový uzávěr s protipožární armaturou Firebag DN 15</t>
  </si>
  <si>
    <t>Kulový uzávěr s protipožární armaturou Firebag DN 20</t>
  </si>
  <si>
    <t>Kulový uzávěr s protipožární armaturou Firebag DN 25</t>
  </si>
  <si>
    <t>Kulový uzávěr přírubový na plyn DN 20</t>
  </si>
  <si>
    <t>Kulový uzávěr přírubový na plyn DN 25</t>
  </si>
  <si>
    <t>Kulový uzávěr přírubový na plyn DN 32</t>
  </si>
  <si>
    <t>Kulový uzávěr přírubový na plyn DN 40</t>
  </si>
  <si>
    <t>Kulový uzávěr přírubový na plyn DN 50</t>
  </si>
  <si>
    <t>Kulový uzávěr přírubový na plyn DN 65</t>
  </si>
  <si>
    <t>Kulový uzávěr přírubový na plyn DN 80</t>
  </si>
  <si>
    <t>Kulový uzávěr přírubový na plyn DN 100</t>
  </si>
  <si>
    <t>Kulový uzávěr přírubový na plyn DN 125</t>
  </si>
  <si>
    <t>Kulový uzávěr přírubový na plyn DN 150</t>
  </si>
  <si>
    <t>Kulový uzávěr přírubový na plyn DN 200</t>
  </si>
  <si>
    <t>Kulový kohout vzorkovací DN 15 - přímý</t>
  </si>
  <si>
    <t>Kulový kohout vzorkovací DN 15 - rohový</t>
  </si>
  <si>
    <t>Filtr závitový na plyn PZF 1615  DN 15</t>
  </si>
  <si>
    <t>Filtr závitový na plyn PZF 1620  DN 20</t>
  </si>
  <si>
    <t>Filtr závitový na plyn PZF 1625  DN 25</t>
  </si>
  <si>
    <t>Filtr závitový na plyn PZF 1632  DN 32</t>
  </si>
  <si>
    <t>Filtr závitový na plyn PZF 1640  DN 40</t>
  </si>
  <si>
    <t>Filtr závitový na plyn PZF 1650  DN 50</t>
  </si>
  <si>
    <t>Filtr přírubový i závitový FO 20 F DN 20</t>
  </si>
  <si>
    <t>Filtr přírubový i závitový FO 25 F DN 25</t>
  </si>
  <si>
    <t>Filtr přírubový i závitový FO 32 F DN 32</t>
  </si>
  <si>
    <t>Filtr přírubový i závitový FO 40 F DN 40</t>
  </si>
  <si>
    <t>Filtr přírubový i závitový FO 50 F DN 50</t>
  </si>
  <si>
    <t>Filtr přírubový i závitový FO 50 F DN 50 F-K</t>
  </si>
  <si>
    <t>Filtr přírubový i závitový FO 80 F DN 80</t>
  </si>
  <si>
    <t>Filtr přírubový i závitový FO 100 F DN 100</t>
  </si>
  <si>
    <t>Membránový uzávěr BAP DN 40 (NT-B solo L,R)</t>
  </si>
  <si>
    <t>Membránový uzávěr BAP DN 50 (NT-B solo L)</t>
  </si>
  <si>
    <t>Membránový uzávěr BAP DN 50 (NT-B solo R)</t>
  </si>
  <si>
    <t>Membránový uzávěr BAP DN 50 (ST-C solo R)</t>
  </si>
  <si>
    <t>Membránový uzávěr BAP DN 50 (SVT-C solo R)</t>
  </si>
  <si>
    <t>Membránový uzávěr BAP DN 65 (NT-B solo R)</t>
  </si>
  <si>
    <t>Membránový uzávěr BAP DN 65 (NT-B solo L)</t>
  </si>
  <si>
    <t>Membránový uzávěr BAP DN 65 (ST-B solo R)</t>
  </si>
  <si>
    <t>Membránový uzávěr BAP DN 80 (NT-B solo L, R)</t>
  </si>
  <si>
    <t>Membránový uzávěr BAP DN 80 (NT-C solo L)</t>
  </si>
  <si>
    <t>Membránový uzávěr BAP DN 100 (NT-B solo L, R)</t>
  </si>
  <si>
    <t>Membránový uzávěr BAP DN 100 (ST-B solo L)</t>
  </si>
  <si>
    <t>Membránový uzávěr BAP DN 100 (SVT-B solo L)</t>
  </si>
  <si>
    <t>Membránový uzávěr BAP DN 125 (NT-B solo R)</t>
  </si>
  <si>
    <t>Membránový uzávěr BAP DN 150 (NT-B solo L, R)</t>
  </si>
  <si>
    <t>Regulátor tlaku plynu, typ Rp 6 - domovní</t>
  </si>
  <si>
    <t>Regulátor GMR zemní plyn Alz 6U/AB (358751)</t>
  </si>
  <si>
    <t>Regulátor GMR zemní plyn Alz 6U/BD (358752)</t>
  </si>
  <si>
    <t>Regulátor GMR zemní plyn Alz - 8BX (358755)</t>
  </si>
  <si>
    <t>Regulátor tlaku plynu Francel B 6 (358720)</t>
  </si>
  <si>
    <t>Regulátor tlaku plynu Francel B 10 (358721)</t>
  </si>
  <si>
    <t>Regulátor tlaku plynu Francel B 25 (358722)</t>
  </si>
  <si>
    <t>Regulátor tlaku plynu Francel B 40 (358723)</t>
  </si>
  <si>
    <t>Regulátor tlaku plynu Mesura B 6 (358701) roh.</t>
  </si>
  <si>
    <t>Regulátor tlaku plynu Mesura B 10 (358702) roh.</t>
  </si>
  <si>
    <t xml:space="preserve">Regulátor tlaku plynu Mesura B 25 VSI rohový (358703)  </t>
  </si>
  <si>
    <t xml:space="preserve">Regulátor tlaku plynu Mesura B 50 VSI rohový (358714)  </t>
  </si>
  <si>
    <t>Skříň HUP plechová 1x G4 vč.instalačního rámečku (356511)</t>
  </si>
  <si>
    <t>Skříň HUP plechová 2x G4 vč.instalačního rámečku (356512)</t>
  </si>
  <si>
    <t>Skříň HUP plechová NTL 300x370x220 bez rantlu (356560)</t>
  </si>
  <si>
    <t>Skříň HUP plechová NTL 370x450 (P356561)</t>
  </si>
  <si>
    <t>HUP plastová skříň vč.úchytů S 2300  1xG4 (356611)</t>
  </si>
  <si>
    <t>HUP plastová skříň vč.úchytů S 300  1xG4 (356601)</t>
  </si>
  <si>
    <t>Skříň HUP plechová  900*900*400</t>
  </si>
  <si>
    <t>Skříň plechová atyp. 2500*2000*800</t>
  </si>
  <si>
    <t>Rám s dvířky  960*1160mm (356976)</t>
  </si>
  <si>
    <t>Rám s dvířky  500*450mm (356981)</t>
  </si>
  <si>
    <t>Plynoměr Rombach G 40 ( dodávka plynáren )</t>
  </si>
  <si>
    <t>Plynoměr Rombach G 6 ( dodávka plynáren )</t>
  </si>
  <si>
    <t>Plynoměr membránový podružný BK  G 4</t>
  </si>
  <si>
    <t>Plynoměr membránový podružný BK  G 6</t>
  </si>
  <si>
    <t>Návarek M 20x1,5</t>
  </si>
  <si>
    <t>Detektor úniku plynu DSD-01 (P358791)</t>
  </si>
  <si>
    <t>Přechod Isiflo vnější závit 32x3/4" (199121)</t>
  </si>
  <si>
    <t>Přechod Isiflo vnější závit 32x1" (199123)</t>
  </si>
  <si>
    <t>Přechod Isiflo vnitřní závit 32x1" (199124)</t>
  </si>
  <si>
    <t>Přechod Isiflo vnější závit 32x5/4" (199125)</t>
  </si>
  <si>
    <t>Přechod Isiflo vnější závit 40x1" (199133)</t>
  </si>
  <si>
    <t>Přechod Isiflo vnitřní závit 40x1" (199134)</t>
  </si>
  <si>
    <t>Přechod Isiflo vnější závit 40x5/4" (199135)</t>
  </si>
  <si>
    <t>Přechod Isiflo vnitřní závit 40x5/4" (199136)</t>
  </si>
  <si>
    <t>Přechod Isiflo vnější závit 50x2" (199139)</t>
  </si>
  <si>
    <t>Přechod Isiflo vnější závit 50x5/4" (199143)</t>
  </si>
  <si>
    <t>Přechod Isiflo vnitřní závit 50x5/4" (199144)</t>
  </si>
  <si>
    <t>Přechod Isiflo vnější závit 50x6/4" (199145)</t>
  </si>
  <si>
    <t>Přechod Isiflo vnitřní závit 50x6/4" (199146)</t>
  </si>
  <si>
    <t>Přechod Isiflo vnější závit  63x5/4" (199153)</t>
  </si>
  <si>
    <t>Přechod Isiflo vnější závit  63x6/4" (199154)</t>
  </si>
  <si>
    <t>Přechod Isiflo vnější závit  63x2" (199155)</t>
  </si>
  <si>
    <t>Přechod Isiflo vnitřní závit  63x2" (199156)</t>
  </si>
  <si>
    <t>Spoj přechod. PE/ocel  PE 100 SDR 17,6  D 90  (P286125)</t>
  </si>
  <si>
    <t>Spoj přechod. PE/ocel  PE 100 SDR 17,6  D 110  (P286126)</t>
  </si>
  <si>
    <t>Štítek eloxovaný s nápisem HUP (920101)</t>
  </si>
  <si>
    <t>Štítek eloxovaný s nápisem Šoupě (920102)</t>
  </si>
  <si>
    <t>Štítek eloxovaný s nápisem Odfuk (920103)</t>
  </si>
  <si>
    <t>Štítek eloxovaný s nápisem s číslicí (920104)</t>
  </si>
  <si>
    <t>Tiskopis samolepící s nápisem "Hlavní uzávěr plynu" (920011)</t>
  </si>
  <si>
    <t>Propojovací hadice na plyn FlexiGas DN 15 d. 500-1000mm</t>
  </si>
  <si>
    <t>Propojovací hadice na plyn FlexiGas DN 15 d. 750-1500mm</t>
  </si>
  <si>
    <t>Propojovací hadice na plyn FlexiGas DN 15 d.1000-2000mm</t>
  </si>
  <si>
    <t>Propojovací hadice na plyn FlexiGas DN 20 d. 500-1000mm</t>
  </si>
  <si>
    <t>Propojovací hadice na plyn FlexiGas DN 20 d. 750-1500mm</t>
  </si>
  <si>
    <t>Propojovací hadice na plyn FlexiGas DN 20 d. 1000-2000mm</t>
  </si>
  <si>
    <t>Propojovací hadice na plyn FlexiGas DN 25 d. 500-1000mm</t>
  </si>
  <si>
    <t>Propojovací hadice na plyn FlexiGas DN 25 d. 750-1000mm</t>
  </si>
  <si>
    <t>Propojovací hadice na plyn FlexiGas DN 25 d. 1000-2000mm</t>
  </si>
  <si>
    <t>Čichačka D 40 SDR 11</t>
  </si>
  <si>
    <t>Čichačka D 63 SDR 11</t>
  </si>
  <si>
    <t>Zařizovací předměty</t>
  </si>
  <si>
    <t>4.1</t>
  </si>
  <si>
    <t>WC kombi svislý odpad Lyra Plus (2638.7), sedátko duroplast (9338.0)</t>
  </si>
  <si>
    <t>4.2</t>
  </si>
  <si>
    <t>WC kombi svislý odpad Eurovit (V 3357), sedátko (W 3006)</t>
  </si>
  <si>
    <t>4.3</t>
  </si>
  <si>
    <t>WC kombi SET Nova(29202) - vodor. odpad, hlub.splach.(23200), nádrž (24019), sedátko (20120)</t>
  </si>
  <si>
    <t>4.4</t>
  </si>
  <si>
    <t>WC kombi SET Nova(29203) - svislý odpad, hlub. splach. (23201), nádrž (24019), sedátko (20120)</t>
  </si>
  <si>
    <t>4.5</t>
  </si>
  <si>
    <t>WC kombi Nova Top Pico 60 cm(63202), vodor.odp., nádrž (64011), sedátko (60121)</t>
  </si>
  <si>
    <t>4.6</t>
  </si>
  <si>
    <t xml:space="preserve">WC kombi svislý odpad Rekord  (K99005), sedátko termoplast (10131) - smontovaný </t>
  </si>
  <si>
    <t>4.7</t>
  </si>
  <si>
    <t>WC kombi Nova Top (63200), vodor.odp., nádržka (64001), sedátko duroplast (60120)</t>
  </si>
  <si>
    <t>4.8</t>
  </si>
  <si>
    <t>WC pro invalidy Albonova 50 vodorovný odpad (2199.0), sedátko (9021.0)</t>
  </si>
  <si>
    <t>4.9</t>
  </si>
  <si>
    <t>Splachovací nádržka na omítku Geberit AP127( 6-9lt), bílá (127.000), splach.koleno (118.007)</t>
  </si>
  <si>
    <t>4.10</t>
  </si>
  <si>
    <t>WC kombi invalidní Nova Top (63400), nádržka (64001), sedátko duroplast (60120)</t>
  </si>
  <si>
    <t>4.11</t>
  </si>
  <si>
    <t>HyTouch ruční tlačítko pneumatické pod omítku, dvě množství, bílé (115.942)</t>
  </si>
  <si>
    <t>4.12</t>
  </si>
  <si>
    <t>Klozetové sedátko s poklopem z Duroplastu pro tělesně postižené (60114)</t>
  </si>
  <si>
    <t>4.13</t>
  </si>
  <si>
    <t>Klozetové sedátko bez poklopu z Duroplastu pro tělesně postižené Nova Top (60120)</t>
  </si>
  <si>
    <t>4.14</t>
  </si>
  <si>
    <t>WC kombi pro invalidy vod.odpad Ulysse (V3368)vč. nádržky, sedátko (W3006)</t>
  </si>
  <si>
    <t>4.15</t>
  </si>
  <si>
    <t xml:space="preserve">WC závěsné invalidní + sedátko </t>
  </si>
  <si>
    <t>4.16</t>
  </si>
  <si>
    <t>WC závěsné invalidní Contour 21 (V 3404, W3006)</t>
  </si>
  <si>
    <t>4.17</t>
  </si>
  <si>
    <t>WC závěsné invalidní Nova Top (63500), sedátko z Duroplastu (60120)</t>
  </si>
  <si>
    <t>4.18</t>
  </si>
  <si>
    <t>4.19</t>
  </si>
  <si>
    <t>Madlo k invalidnímu WC - pevné (12 B 834) komaxit</t>
  </si>
  <si>
    <t>4.20</t>
  </si>
  <si>
    <t>Madlo univerzální komaxit (8-400)</t>
  </si>
  <si>
    <t>4.21</t>
  </si>
  <si>
    <t>Madlo vanové, nerez-komaxit (5L, P)</t>
  </si>
  <si>
    <t>4.22</t>
  </si>
  <si>
    <t>4.23</t>
  </si>
  <si>
    <t>Sedačka do sprchy, nerez-komaxit (P9)</t>
  </si>
  <si>
    <t>4.24</t>
  </si>
  <si>
    <t>Vsuvná sedačka do vany, nerez (P10)</t>
  </si>
  <si>
    <t>4.25</t>
  </si>
  <si>
    <t>WC závěsné Ecco (V3906), sedátko (VV3006)</t>
  </si>
  <si>
    <t>4.26</t>
  </si>
  <si>
    <t>WC závěsné Nova (23100), sedátko (20120)</t>
  </si>
  <si>
    <t>4.27</t>
  </si>
  <si>
    <t>WC závěsné Nova Top Pico (krátké dl.50cm!) (63102), sedátko (60121)</t>
  </si>
  <si>
    <t>4.28</t>
  </si>
  <si>
    <t>WC závěsné Rekord  (K93100), sedátko termoplast (10131)</t>
  </si>
  <si>
    <t>4.29</t>
  </si>
  <si>
    <t>WC závěsné Nova Top (63100), sedátko z Duoplastu (60120)</t>
  </si>
  <si>
    <t>WC závěsné JIKA Lyra Plus (2338.0), sedátko duroplast (9338.4)</t>
  </si>
  <si>
    <t>4.30</t>
  </si>
  <si>
    <t>Souprava pro tlumení hluku pro závěsné WC a bidet (156.050)</t>
  </si>
  <si>
    <t>4.31</t>
  </si>
  <si>
    <t xml:space="preserve">Konstr.prvek pro závěsné WC </t>
  </si>
  <si>
    <t>4.32</t>
  </si>
  <si>
    <t>Konstr.prvek pro závěsné WC Rapid SL - pro zazdění i do sádrokartonu (38528)</t>
  </si>
  <si>
    <t>4.33</t>
  </si>
  <si>
    <t>Ovládací deska splachovače Grohe Skate - bílá (38573SH) - 1-činné splachování</t>
  </si>
  <si>
    <t>4.34</t>
  </si>
  <si>
    <t>Ovládací deska splachovače Grohe Skate - chrom (38573) - 1-činné splachování</t>
  </si>
  <si>
    <t>4.35</t>
  </si>
  <si>
    <t>Ovládací deska splachovače Grohe Skate - matný chrom (38573P)</t>
  </si>
  <si>
    <t>4.36</t>
  </si>
  <si>
    <t xml:space="preserve">Konstr.prvek pro záv.WC Kombifix ECO (110.302), s nádržkou UP320, vč.ovlád.desky Sigma bílá (115.770.11.05) </t>
  </si>
  <si>
    <t>4.37</t>
  </si>
  <si>
    <t>4.38</t>
  </si>
  <si>
    <t>Ovládací deska splachovače Geberit Sigma - bílá (115.770.11.05)</t>
  </si>
  <si>
    <t>4.39</t>
  </si>
  <si>
    <t>4.40</t>
  </si>
  <si>
    <t>4.41</t>
  </si>
  <si>
    <t>Ovládací plast.deska splachovače dvojčinná bílá (9.240.200)</t>
  </si>
  <si>
    <t>4.42</t>
  </si>
  <si>
    <t>4.43</t>
  </si>
  <si>
    <t>Ovládací deska splachovače dvojčinná bílá Kolo Eclipse (94122)</t>
  </si>
  <si>
    <t>4.44</t>
  </si>
  <si>
    <t>Ovládací deska splachovače dvojčinná chrom  Kolo Eclipse (94122)</t>
  </si>
  <si>
    <t>4.45</t>
  </si>
  <si>
    <t>Ovládací deska splachovače dvojčinná matný chrom Kolo Eclipse (94122)</t>
  </si>
  <si>
    <t>4.46</t>
  </si>
  <si>
    <t>Umývátko (otvor na P/Lstraně) Lyra Plus 40cm (1538.1), sifon bílý Viega (151560)</t>
  </si>
  <si>
    <t>4.47</t>
  </si>
  <si>
    <t>Umývátko s otvorem  Lyra Plus 45cm (1538.2), sifon bílý Viega (151560)</t>
  </si>
  <si>
    <t>4.48</t>
  </si>
  <si>
    <t>Umývátko s otvorem Nova 46cm (22146), sifon bílý Viega (151560)</t>
  </si>
  <si>
    <t>4.49</t>
  </si>
  <si>
    <t>Umývátko s otvorem na pravé straně Nova 37cm (22237), sifon bílý Viega (151560)</t>
  </si>
  <si>
    <t>4.50</t>
  </si>
  <si>
    <t>Umývátko s otvorem Eurovit 35x26cm (E1479), sifon bílý Viega (151560)</t>
  </si>
  <si>
    <t>4.51</t>
  </si>
  <si>
    <t>Umývátko s otvorem Eurovit 40x35cm (V0116), sifon bílý Viega (151560)</t>
  </si>
  <si>
    <t>4.52</t>
  </si>
  <si>
    <t>Umývátko s otvorem Eurovit 50x35cm (V2001), sifon bílý Viega (151560)</t>
  </si>
  <si>
    <t>Lahvový sifon chrom Viega (100674)</t>
  </si>
  <si>
    <t>Trubkový sifon chrom Viega (305611)</t>
  </si>
  <si>
    <t>4.53</t>
  </si>
  <si>
    <t>Umyvadlo k zabudování do nábytku 55cm Lyra (1338.2), sifon chrom trubkový Viega (305611)</t>
  </si>
  <si>
    <t>4.54</t>
  </si>
  <si>
    <t>Umyvadlo k zabudování do nábytku 65cm Lyra (1436.4), sifon chrom trubkový Viega (305611)</t>
  </si>
  <si>
    <t>4.55</t>
  </si>
  <si>
    <t>Umyvadlo Eurovit 60*46cm (V1440), sifon chrom Viega (305611)</t>
  </si>
  <si>
    <t>4.56</t>
  </si>
  <si>
    <t>Umyvadlo Rekord 60cm (K91160), sifon chrom trubkový Viega (305611)</t>
  </si>
  <si>
    <t>Umyvadlo Nova 60cm (211160), sifon chrom trubkový Viega (305611)</t>
  </si>
  <si>
    <t>4.57</t>
  </si>
  <si>
    <t>4.58</t>
  </si>
  <si>
    <t>Umyvadlo Nova Top Pico 49cm (61150), sifon chrom trubkový Viega (305611)</t>
  </si>
  <si>
    <t>4.60</t>
  </si>
  <si>
    <t>Montážní prvek Duofix pro umyvadlo, představitelný pro stojánkovou nebo nástěnnou armaturu, stavební výška 112 cm (111.430.00.1)</t>
  </si>
  <si>
    <t>4.61</t>
  </si>
  <si>
    <t>Sloup k umyvadlu Eurovit (V9140)</t>
  </si>
  <si>
    <t>4.62</t>
  </si>
  <si>
    <t>Polosloup k umyvadlu Eurovit (V9210)</t>
  </si>
  <si>
    <t>4.63</t>
  </si>
  <si>
    <t>Sloup k umyvadlu Lyra Plus (1938.0)</t>
  </si>
  <si>
    <t>4.64</t>
  </si>
  <si>
    <t>Polosloup k umyvadlu Lyra Plus (1938.1)</t>
  </si>
  <si>
    <t>4.65</t>
  </si>
  <si>
    <t>Sloup k umyvadlu Nova (27000)</t>
  </si>
  <si>
    <t>4.66</t>
  </si>
  <si>
    <t>Polosloup k umyvadlu Rekord (K97100)</t>
  </si>
  <si>
    <t>4.67</t>
  </si>
  <si>
    <t>Polosloup k umyvadlu (61155) Nova Top Pico (67200)</t>
  </si>
  <si>
    <t>4.70</t>
  </si>
  <si>
    <t>Invalidní umyvadlo Mio 64cm (1371.4), podomít.sifon (HL 134.0+134.1C)</t>
  </si>
  <si>
    <t>4.71</t>
  </si>
  <si>
    <t>Invalidní umyvadlo Laufen Rehab s otvorem (1060.3.104), podomít.sifon (HL 134.0+134.1C)</t>
  </si>
  <si>
    <t>4.72</t>
  </si>
  <si>
    <t>4.73</t>
  </si>
  <si>
    <t>Invalidní umyvadlo Vitalis (221555), sifon podomít.(HL 134.0+134.1C)</t>
  </si>
  <si>
    <t>4.74</t>
  </si>
  <si>
    <t>Invalidní umyvadlo Nova Top (68465), sifon podomít.Viega (V56331)</t>
  </si>
  <si>
    <t>Invalidní umyvadlo Nova Top (68465), sifon podomít.(HL 134.0+134.1K - plast)</t>
  </si>
  <si>
    <t>4.75</t>
  </si>
  <si>
    <t>4.76</t>
  </si>
  <si>
    <t>Sklopné zrcadlo pro invalidy 60*45cm + osvětlení</t>
  </si>
  <si>
    <t>4.77</t>
  </si>
  <si>
    <t>Pisoár Golem (4306.0/1), odpad (HL 430), vtoková souprava (152.489)</t>
  </si>
  <si>
    <t>4.78</t>
  </si>
  <si>
    <t>Pisoár Nova Felix (26011), sifon (A99022)</t>
  </si>
  <si>
    <t>4.79</t>
  </si>
  <si>
    <t xml:space="preserve">Pisoár Nova Top (66000), sifon </t>
  </si>
  <si>
    <t>Tlakový splachovač Schellomat Basic pro pisoár Felix/Alex</t>
  </si>
  <si>
    <t>4.80</t>
  </si>
  <si>
    <t>Pisoár Kolo Nova s radar.splach., + nap.zdroj ZAC (AUP 27 + ZAC)</t>
  </si>
  <si>
    <t>4.81</t>
  </si>
  <si>
    <t>Pisoár Kolo Nova s radar.splach., integr.radar.elektronikou pro bateriové napájení (AUP 27.B)</t>
  </si>
  <si>
    <t>4.82</t>
  </si>
  <si>
    <t>Pisoár Domino s automat.splachováním (01170)</t>
  </si>
  <si>
    <t>4.83</t>
  </si>
  <si>
    <t>Pisoár Domino s automat.splachováním (11176) pro bateriové napájení</t>
  </si>
  <si>
    <t>4.84</t>
  </si>
  <si>
    <t>Pisoár Golem s radar.splachováním (11195)</t>
  </si>
  <si>
    <t>4.85</t>
  </si>
  <si>
    <t>Pisoár Golem s radar.splachováním (01195) a integrovaný zdroj</t>
  </si>
  <si>
    <t>4.86</t>
  </si>
  <si>
    <t>Pisoár Golem s radar.splachováním (11197) pro bateriové napájení</t>
  </si>
  <si>
    <t>4.87</t>
  </si>
  <si>
    <t>Konstr.prvek pro pisoár Dal Uniset (37581)</t>
  </si>
  <si>
    <t>4.88</t>
  </si>
  <si>
    <t>Odsávací zápachová uzavírka pro pisoáry, pod omítku (HL 430)</t>
  </si>
  <si>
    <t>4.89</t>
  </si>
  <si>
    <t>Elektronické ovládání pisoáru SLP 02K</t>
  </si>
  <si>
    <t>4.90</t>
  </si>
  <si>
    <t>Elektronické ovládání pisoáru s integrovaným zdorjem SLP 02KZ</t>
  </si>
  <si>
    <t>4.91</t>
  </si>
  <si>
    <t>Ruční ovládání pisoáru - podomítkové tlačítkové Geos (R737)</t>
  </si>
  <si>
    <t>4.92</t>
  </si>
  <si>
    <t>Splachovací deska Geberit</t>
  </si>
  <si>
    <t>4.93</t>
  </si>
  <si>
    <t>Mont.prvek pro pisoár Geberit Duofix Universal (111.616.000.1)</t>
  </si>
  <si>
    <t>4.94</t>
  </si>
  <si>
    <t>Urinálová dělící stěna Laufen Rion (4760.0)</t>
  </si>
  <si>
    <t>4.95</t>
  </si>
  <si>
    <t>Dělící stěna mezi pisoáry Nova (20201) 62x32,5cm - keram.</t>
  </si>
  <si>
    <t>4.96</t>
  </si>
  <si>
    <t>Bidet s otvorem Lyra Plus (3238.1), sifon HL 135</t>
  </si>
  <si>
    <t>4.97</t>
  </si>
  <si>
    <t xml:space="preserve">Bidet Ecco (V4140) </t>
  </si>
  <si>
    <t>4.98</t>
  </si>
  <si>
    <t xml:space="preserve">Bidet Nova Top s otvorem pro baterii (65000) </t>
  </si>
  <si>
    <t>4.99</t>
  </si>
  <si>
    <t xml:space="preserve">Bidet Nova Top závěsný s otvorem pro baterii (65100) </t>
  </si>
  <si>
    <t>4.100</t>
  </si>
  <si>
    <t>Závěsný bidet Ecco (V4920)</t>
  </si>
  <si>
    <t>4.101</t>
  </si>
  <si>
    <t>Konstr.prvek pro závěsný bidet - Grohe Dal Uniset (37578)</t>
  </si>
  <si>
    <t>4.102</t>
  </si>
  <si>
    <t>Konstr.prvek pro závěsný bidet - SLR 05 (08050)</t>
  </si>
  <si>
    <t>4.103</t>
  </si>
  <si>
    <t>Konstr.prvek pro závěsný bidet Kombifix Basic (457.509),hl.8cm</t>
  </si>
  <si>
    <t>4.104</t>
  </si>
  <si>
    <t>4.105</t>
  </si>
  <si>
    <t>Vysokopoložená nádržka Perla (1111) k výlevce Mira, dopojovací potrubí</t>
  </si>
  <si>
    <t>4.106</t>
  </si>
  <si>
    <t>Nízkopoložená nádržka Perla (1213) k výlevce Mira, dopojovací potrubí</t>
  </si>
  <si>
    <t>4.107</t>
  </si>
  <si>
    <t>Výlevka nást.diturvitová Keramag Quelle (367200), mřížka kovová (552201), sifon trubk.Viega (7985)</t>
  </si>
  <si>
    <t>4.108</t>
  </si>
  <si>
    <t>Výlevka nástěnná smaltovaná Alape, mřížka,sifon</t>
  </si>
  <si>
    <t>4.109</t>
  </si>
  <si>
    <t>Výlevka nástěnná nerez - zadní stěna, mřížka (SLVN 01)</t>
  </si>
  <si>
    <t>4.110</t>
  </si>
  <si>
    <t>Výlevka nástěnná nerez Franke WB 500 GV, mřížka (500*500*160), zadní stěna</t>
  </si>
  <si>
    <t>4.111</t>
  </si>
  <si>
    <t>Výlevka nástěnná plastová ABU (700201, 700698), sifon Viega (107.888)</t>
  </si>
  <si>
    <t>4.112</t>
  </si>
  <si>
    <t>Výlevka nástěnná s mřížkou Service (P9770), sifon plast (D5870AA)</t>
  </si>
  <si>
    <t>4.113</t>
  </si>
  <si>
    <t>Výlevka nástěnná Duoro (R3806), upevnění, mřížka (R6378AA), sifon Viega</t>
  </si>
  <si>
    <t>4.114</t>
  </si>
  <si>
    <t>Pedikérní vanička Berenika (5401.9)</t>
  </si>
  <si>
    <t>4.115</t>
  </si>
  <si>
    <t>Sprchová vanička čtvrtkruhová Ronda 80 EX, sifon basic 90</t>
  </si>
  <si>
    <t>4.116</t>
  </si>
  <si>
    <t>Sprchová zástěna Ravak - SKKP 6-80, výplň polystyren pearl, čtvrtkruh</t>
  </si>
  <si>
    <t>4.117</t>
  </si>
  <si>
    <t>Sprchová zástěna Ravak - SKKP 6-80, výplň bezpečnostní sklo transparent, čtvrtkruh</t>
  </si>
  <si>
    <t>4.118</t>
  </si>
  <si>
    <t>Sprchová vanička čtvercová Angela 80 EX, sifon basic 90</t>
  </si>
  <si>
    <t>4.119</t>
  </si>
  <si>
    <t>Sprchové dveře 3-dílné Ravak - SRV 2-80 S -2x (=rohový vstup), výplň polystyren pearl, čtvercové</t>
  </si>
  <si>
    <t>4.120</t>
  </si>
  <si>
    <t>Sprchové dveře 3-dílné Ravak - SRV 2-80 S -2x (=rohový vstup), výplň bezpečnostní sklo transparent</t>
  </si>
  <si>
    <t>4.121</t>
  </si>
  <si>
    <t>Sprchové dveře pro přímý vstup ASDP3-80, výplň polystyren pearl</t>
  </si>
  <si>
    <t>4.122</t>
  </si>
  <si>
    <t>Sprchové dveře pro přímý vstup ASDP3-80, výplň bezpečnostní sklo transparent</t>
  </si>
  <si>
    <t>4.123</t>
  </si>
  <si>
    <t>Sprchová vanička čtvrtkruhová Ronda 90 EX, sifon basic 90</t>
  </si>
  <si>
    <t>4.124</t>
  </si>
  <si>
    <t>Sprchová zástěna Ravak - SKKP 6-90, výplň polystyren pearl</t>
  </si>
  <si>
    <t>4.125</t>
  </si>
  <si>
    <t>Sprchová zástěna Ravak - SKKP 6-90, výplň bezpečnostní sklo transparent</t>
  </si>
  <si>
    <t>4.126</t>
  </si>
  <si>
    <t>Sprchová vanička čtvercová Angela 90 EX, sifon basic 90</t>
  </si>
  <si>
    <t>4.127</t>
  </si>
  <si>
    <t>Sprchové dveře 2-dílné Ravak SRV 2-90 S -2x (=rohový vstup), výplň polystyren pearl</t>
  </si>
  <si>
    <t>4.128</t>
  </si>
  <si>
    <t>Sprchové dveře 2-dílné Ravak SRV 2-90 S -2x (=rohový vstup), výplň bezpečnostní sklo transparent</t>
  </si>
  <si>
    <t>4.129</t>
  </si>
  <si>
    <t>Sprchové dveře pro přímý vstup otočné 150cm</t>
  </si>
  <si>
    <t>4.130</t>
  </si>
  <si>
    <t>Sprchové dveře pro přímý vstup ASDP3-90, výplň bezpečnostní sklo transparent</t>
  </si>
  <si>
    <t>4.131</t>
  </si>
  <si>
    <t>Pevná stěna sprchová boční 1000x2000</t>
  </si>
  <si>
    <t>4.132</t>
  </si>
  <si>
    <t>Sedátko do sprchy</t>
  </si>
  <si>
    <t>4.133</t>
  </si>
  <si>
    <t>Pevná stěna sprchová PSS 90, výplň polystyren pearl</t>
  </si>
  <si>
    <t>4.134</t>
  </si>
  <si>
    <t>Pevná stěna sprchová PSS 90, výplň bezpečnostní sklo transparent</t>
  </si>
  <si>
    <t>4.135</t>
  </si>
  <si>
    <t>Keramická čtvercová sprchová vanička Kolo Sangro s profilovaným dnem 90x90x11cm (74350P), samonosná, sifon HL 514 SN</t>
  </si>
  <si>
    <t>4.136</t>
  </si>
  <si>
    <t xml:space="preserve">Sprchová vanička akryl.čtvrtkruh KOLO Panda 80 s profil.dnem + nohy, sifon Tasso 50 </t>
  </si>
  <si>
    <t>4.137</t>
  </si>
  <si>
    <t>Sprchová vanička akryl.čtvrtkruh KOLO Panda 90 s profil.dnem + nohy, sifon Tasso 50</t>
  </si>
  <si>
    <t>4.138</t>
  </si>
  <si>
    <t>Čtvrtkruhový kout Akord posuvné dveře RKPG 80, výplň bezpečnostní sklo s dekorem Crepi</t>
  </si>
  <si>
    <t>4.139</t>
  </si>
  <si>
    <t>Čtvrtkruhový kout Akord posuvné dveře RKPG 90, výplň bezpečnostní sklo s dekorem Crepi</t>
  </si>
  <si>
    <t>4.140</t>
  </si>
  <si>
    <t>Čtvrtkruhový kout KOLO Fresh BKPG 90 výplň sklo dekor Crepi</t>
  </si>
  <si>
    <t>4.141</t>
  </si>
  <si>
    <t>Sprchová vanička akryl.čtvercová KOLO Panda 80 s profil.dnem + nohy, sifon Tasso 50</t>
  </si>
  <si>
    <t>4.142</t>
  </si>
  <si>
    <t>Sprchová vanička akryl.čtvercová KOLO Panda 90 s profil.dnem + nohy, sifon Tasso 50</t>
  </si>
  <si>
    <t>4.143</t>
  </si>
  <si>
    <t>Čtvercový kout  Akord RKDK 80, posuvné dveře, výplň bezpečnostní sklo s dekorem Crepi</t>
  </si>
  <si>
    <t>4.144</t>
  </si>
  <si>
    <t>Čtvercový kout  Akord RKDK 90, posuvné dveře, výplň bezpečnostní sklo s dekorem Crepi</t>
  </si>
  <si>
    <t>4.145</t>
  </si>
  <si>
    <t>Posuvné sprch.dveře Akord RDRS 80, 3-dílné,(do niky) výplň bezpečnostní sklo s dekorem Crepi</t>
  </si>
  <si>
    <t>4.146</t>
  </si>
  <si>
    <t>Posuvné sprch.dveře Akord RDRS 90, 3-dílné,(do niky) výplň bezpečnostní sklo s dekorem Crepi</t>
  </si>
  <si>
    <t>4.147</t>
  </si>
  <si>
    <t>Pevná boční stěna Atol Plus ESKS 90, výplň bezpečnostní sklo s dekorem Crepi</t>
  </si>
  <si>
    <t>4.149</t>
  </si>
  <si>
    <t>Profil prospojení pevné stěny s posuvnými dveřmi nebo sprchovým koutem Atol (A505882)</t>
  </si>
  <si>
    <t>4.150</t>
  </si>
  <si>
    <t>Profil T - pro spojení 3 prvků Atol (A527082)</t>
  </si>
  <si>
    <t>4.151</t>
  </si>
  <si>
    <t>Keramická čtvercová sprchová vanička Sangro s profil.dnem 90x90x11cm (74350P), samonosná, sifon HL 514 SN</t>
  </si>
  <si>
    <t>4.152</t>
  </si>
  <si>
    <t>Sprchová vanička keramická čtverc. XENO 90x90x7 cm (XBN1390), sifon Tempoplex (V6961)</t>
  </si>
  <si>
    <t>4.153</t>
  </si>
  <si>
    <t>Sprchová vanička čtvercová Kaldewei Sanidusch 140 (model 395) 80x80x14 (tl.3,5mm), nohy (5200), sifon HL 514/SN</t>
  </si>
  <si>
    <t>4.154</t>
  </si>
  <si>
    <t>Sprchová vanička čtvercová Kaldewei Sanidusch 140 (model 396) 90x90x14 (tl.3,5mm), nohy (5200), sifon HL 514/SN</t>
  </si>
  <si>
    <t>4.155</t>
  </si>
  <si>
    <t>Sprchová vanička čtvrtkruhová Kaldewei (Zirkon 512) 80x80x14 (tl.3,5mm), nohy (5200), sifon HL 514/SN</t>
  </si>
  <si>
    <t>4.156</t>
  </si>
  <si>
    <t>Sprchová vanička čtvrtkruhová Kaldewei (Zirkon 514) 90x90x14 (tl.3,5mm), nohy (5200), sifon HL 514/SN</t>
  </si>
  <si>
    <t>4.157</t>
  </si>
  <si>
    <t>Antislip pro komfortní sprchové vaničky Kaldewei</t>
  </si>
  <si>
    <t>4.158</t>
  </si>
  <si>
    <t>Sprchová vanička smalt. čtvercová (Jika 1408.0) Sofia 80, sifon HL 514/SN</t>
  </si>
  <si>
    <t>4.159</t>
  </si>
  <si>
    <t>Sprchová vanička smalt. čtvercová (Jika 1409.0) Sofia 90, sifon HL 514/SN</t>
  </si>
  <si>
    <t>4.160</t>
  </si>
  <si>
    <t>Keramická sprchová vanička čtverec 80*80*11 + sifon Diverse (JIKA)</t>
  </si>
  <si>
    <t>4.161</t>
  </si>
  <si>
    <t>Keramická sprchová vanička čtverec 90*90*11 + sifon Diverse (JIKA)</t>
  </si>
  <si>
    <t>4.162</t>
  </si>
  <si>
    <t>Keramická sprchová vanička  90*72*11 + sifon Diverse (JIKA)</t>
  </si>
  <si>
    <t>4.163</t>
  </si>
  <si>
    <t>Keramická sprchová vanička čtvrtkruh 80*80*11+ sifon Diverse (JIKA)</t>
  </si>
  <si>
    <t>4.164</t>
  </si>
  <si>
    <t>Keramická sprchová vanička čtvrtkruh 90*90*11+ sifon Diverse (JIKA)</t>
  </si>
  <si>
    <t>4.165</t>
  </si>
  <si>
    <t>Vana smalt.170*75 Sanilux tl.3,5mm (342), nohy (5030), sifon s přepadem Viega</t>
  </si>
  <si>
    <t>4.166</t>
  </si>
  <si>
    <t>Vana smalt.170*70  Eurowa tl.2,3mm (312), nohy (5039), sifon s přepadem Viega</t>
  </si>
  <si>
    <t>4.167</t>
  </si>
  <si>
    <t>Vana akrylátová Jika Lyra 170*70, nohy, sifon s přepadem Viega</t>
  </si>
  <si>
    <t>4.168</t>
  </si>
  <si>
    <t>Vana smalt.170*70 Riga (Jika 3407.0), nohy (9401.2), sifon s přepadem Viega</t>
  </si>
  <si>
    <t>4.169</t>
  </si>
  <si>
    <t>Vana akrylátová rohová Rosa I 150*105, nohy, sifon s přepadem Viega</t>
  </si>
  <si>
    <t>4.170</t>
  </si>
  <si>
    <t>Vanová napouštěcí, odtoková a přepadová souprava pro normální vany Grohe Talentofill (28990), rozeta (19954)</t>
  </si>
  <si>
    <t>4.171</t>
  </si>
  <si>
    <t>Vanová napouštěcí, odtoková a přepadová souprava pro tvarované vany Grohe Talentofill (28991), rozeta (19950)</t>
  </si>
  <si>
    <t>4.172</t>
  </si>
  <si>
    <t>Vana akrylátová pravoúhlá Comfort (vč.nohou) 160(170)x75 cm (XWP0260) + sifon s přepadem Viega</t>
  </si>
  <si>
    <t>4.173</t>
  </si>
  <si>
    <t>Vana akrylátová pravoúhlá Comfort (vč.nohou) 180x80 cm (XWP0280) + sifon s přepadem Viega</t>
  </si>
  <si>
    <t>4.174</t>
  </si>
  <si>
    <t>Vana akrylátová pravoúhlá Primo (vč.nohou) 160(170)x70 cm (XWP0860) + sifon s přepadem Viega</t>
  </si>
  <si>
    <t>4.175</t>
  </si>
  <si>
    <t>Vana akrylátová pravoúhlá Opal (vč.nohou) 150(160)x75 cm (XWP1240) + sifon s přepadem Viega</t>
  </si>
  <si>
    <t>4.176</t>
  </si>
  <si>
    <t>Vana akrylátová pravoúhlá Opal (vč.nohou) 170x75 cm (XWP1270) + sifon s přepadem Viega</t>
  </si>
  <si>
    <t>4.177</t>
  </si>
  <si>
    <t>Vana akrylátová rohová Maxima (vč.nohou) 150x150 cm (XWN0850) + sifon s přepadem Viega</t>
  </si>
  <si>
    <t>4.178</t>
  </si>
  <si>
    <t>Vana akrylátová rohová Rewia (vč.nohou) 145x145 cm (XWN0845) + sifon s přepadem Viega</t>
  </si>
  <si>
    <t>4.179</t>
  </si>
  <si>
    <t>Vana akrylátová rohová Bolero (vč.nohou) 140x140 cm (XWN0640) + sifon s přepadem Viega</t>
  </si>
  <si>
    <t>4.180</t>
  </si>
  <si>
    <t>Vana akrylátová asymetrická Elipso (vč.nouhou) 150x100x44 cm (XWA085) + sifon s přepadem Viega</t>
  </si>
  <si>
    <t>4.181</t>
  </si>
  <si>
    <t>Vana akrylátová asymetrická Elipso (vč.nouhou) 160x100x44 cm (XWA066) + sifon s přepadem Viega</t>
  </si>
  <si>
    <t>4.182</t>
  </si>
  <si>
    <t>Vana akrýlátová asymetrická Neo Plus (vč.nohou) 150x100x44 cm (XWA075) + sifon s přepadem Viega</t>
  </si>
  <si>
    <t>4.183</t>
  </si>
  <si>
    <t>Vana akrýlátová asymetrická Neo Plus (vč.nohou) 160x100x44 cm (XWA076) + sifon s přepadem Viega</t>
  </si>
  <si>
    <t>4.184</t>
  </si>
  <si>
    <t>Vana akrýlátová asymetrická Agat (vč.nohou) 150x100x44 cm (XWA095) + sifon s přepadem Viega</t>
  </si>
  <si>
    <t>4.185</t>
  </si>
  <si>
    <t>Vana akrýlátová asymetrická Neo Plus (vč.nohou) 140x100x44 cm (XWA075) + sifon s přepadem Viega</t>
  </si>
  <si>
    <t>4.186</t>
  </si>
  <si>
    <t>Dvířka nerez 15*15</t>
  </si>
  <si>
    <t>4.187</t>
  </si>
  <si>
    <t>Dvířka nerez 20*15</t>
  </si>
  <si>
    <t>4.188</t>
  </si>
  <si>
    <t>Dvířka nerez 20*20</t>
  </si>
  <si>
    <t>4.189</t>
  </si>
  <si>
    <t>Dvířka nerez 25*20</t>
  </si>
  <si>
    <t>4.190</t>
  </si>
  <si>
    <t>Dvířka nerez 30*15</t>
  </si>
  <si>
    <t>4.191</t>
  </si>
  <si>
    <t>Dvířka nerez 30*20</t>
  </si>
  <si>
    <t>4.192</t>
  </si>
  <si>
    <t>Dvířka nerez 30*25</t>
  </si>
  <si>
    <t>4.193</t>
  </si>
  <si>
    <t>Dvířka nerez 30*30</t>
  </si>
  <si>
    <t>4.194</t>
  </si>
  <si>
    <t>Dviřka nerez 60*60</t>
  </si>
  <si>
    <t>4.195</t>
  </si>
  <si>
    <t>Dvířka Haco plast 15*15</t>
  </si>
  <si>
    <t>4.196</t>
  </si>
  <si>
    <t>Dvířka Haco plast 15*20</t>
  </si>
  <si>
    <t>4.197</t>
  </si>
  <si>
    <t>Dvířka Haco plast 20*20</t>
  </si>
  <si>
    <t>4.198</t>
  </si>
  <si>
    <t>Dvířka Haco plast 20*25</t>
  </si>
  <si>
    <t>4.199</t>
  </si>
  <si>
    <t>Dvířka Haco plast 20*30</t>
  </si>
  <si>
    <t>4.200</t>
  </si>
  <si>
    <t>Dvířka Haco plast 30*30</t>
  </si>
  <si>
    <t>4.201</t>
  </si>
  <si>
    <t>Dvířka Haco plast 30*40</t>
  </si>
  <si>
    <t>4.202</t>
  </si>
  <si>
    <t>Dvířka lakovaná 15*15</t>
  </si>
  <si>
    <t>4.203</t>
  </si>
  <si>
    <t>Dvířka lakovaná 20*20</t>
  </si>
  <si>
    <t>4.204</t>
  </si>
  <si>
    <t>Dvířka lakovaná 30*15</t>
  </si>
  <si>
    <t>4.205</t>
  </si>
  <si>
    <t>Dvířka lakovaná 30*30</t>
  </si>
  <si>
    <t>4.206</t>
  </si>
  <si>
    <t>Dvířka větrací 15*15 - nerez</t>
  </si>
  <si>
    <t>4.207</t>
  </si>
  <si>
    <t>Dvířka větrací 30*15 - nerez</t>
  </si>
  <si>
    <t>4.208</t>
  </si>
  <si>
    <t>Dvířka větrací 30*20 - nerez</t>
  </si>
  <si>
    <t>4.209</t>
  </si>
  <si>
    <t>Dvířka větrací 30*30 - nerez</t>
  </si>
  <si>
    <t>4.210</t>
  </si>
  <si>
    <t>Ohřívač TUV Stiebel Eltron SN 5SL(i) beztlaký (nad U) - 2 kW</t>
  </si>
  <si>
    <t>4.211</t>
  </si>
  <si>
    <t>Ohřívač TUV Stiebel Eltron SN 10SL(i) beztlaký (nad U) - 2 kW</t>
  </si>
  <si>
    <t>4.212</t>
  </si>
  <si>
    <t>Ohřívač TUV Stiebel Eltron SN 15SL(i) beztlaký (nad U) - 2 kW</t>
  </si>
  <si>
    <t>4.213</t>
  </si>
  <si>
    <t>Ohřívač TUV Stiebel Eltron SN 15SL beztlaký (nad U) - 3,3 kW</t>
  </si>
  <si>
    <t>4.214</t>
  </si>
  <si>
    <t>Ohřívač TUV Stiebel Eltron SNU 5SLi beztlaký (pod U) - 2 kW</t>
  </si>
  <si>
    <t>4.215</t>
  </si>
  <si>
    <t>Ohřívač TUV Stiebel Eltron SNU 5SL beztlaký (pod U) - 1 kW</t>
  </si>
  <si>
    <t>4.216</t>
  </si>
  <si>
    <t>Ohřívač TUV Stiebel Eltron SNU 10SLi beztlaký (pod U) - 2 kW</t>
  </si>
  <si>
    <t>4.217</t>
  </si>
  <si>
    <t>Umyvadlová baterie pro umyvadlo WST-W  (Stiebel) pro SNU 5/10 SL</t>
  </si>
  <si>
    <t>4.218</t>
  </si>
  <si>
    <t>Dřezová baterie pro umyvadlo WST-K  (Stiebel) pro SNU 5/10 SL</t>
  </si>
  <si>
    <t>4.219</t>
  </si>
  <si>
    <t>Ohřívač TUV Stiebel Eltron SHU 5SLi - 2 kW, bezpečnostní souprava SVMT</t>
  </si>
  <si>
    <t>4.220</t>
  </si>
  <si>
    <t>Ohřívač TUV Stiebel Eltron SHU 10SLi - 2 kW, bezpečnostní souprava SVMT</t>
  </si>
  <si>
    <t>4.221</t>
  </si>
  <si>
    <t>Ohřívač TUV Stiebel Eltron SH 10 SL(i), bezp.soupr. KV 307 s výlevkou</t>
  </si>
  <si>
    <t>4.222</t>
  </si>
  <si>
    <t xml:space="preserve">Ohřívač TUV Stiebel Eltron SH 15 SLi - 2 kW, bezp.soupr.KV 307 s výlevkou </t>
  </si>
  <si>
    <t>4.223</t>
  </si>
  <si>
    <t xml:space="preserve">Ohřívač TUV Stiebel Eltron SH 15 SL -3,3 kW, bezp.soupr.KV 307 s výlevkou </t>
  </si>
  <si>
    <t>4.224</t>
  </si>
  <si>
    <t>Ohřívač TUV Ariston ARKSH 5 O/U beztlaký nad/pod umyvadlo, vč.baterie</t>
  </si>
  <si>
    <t>4.225</t>
  </si>
  <si>
    <t>Nástěnný ohřívač TUV el. Dražice OKCE 50 - stoj.</t>
  </si>
  <si>
    <t>4.226</t>
  </si>
  <si>
    <t>Nástěnný ohřívač TUV el. Dražice OKCE 80</t>
  </si>
  <si>
    <t>4.227</t>
  </si>
  <si>
    <t>Nástěnný ohřívač TUV el. Dražice OKCE 100</t>
  </si>
  <si>
    <t>4.228</t>
  </si>
  <si>
    <t>Nástěnný ohřívač TUV el. Dražice OKCE 125</t>
  </si>
  <si>
    <t>4.229</t>
  </si>
  <si>
    <t>Nástěnný ohřívač TUV el. Dražice OKCE 160</t>
  </si>
  <si>
    <t>4.230</t>
  </si>
  <si>
    <t>Nástěnný ohřívač TUV el. Dražice OKCE 180</t>
  </si>
  <si>
    <t>4.231</t>
  </si>
  <si>
    <t>Nástěnný ohřívač TUV el. Dražice OKCE 200</t>
  </si>
  <si>
    <t>4.232</t>
  </si>
  <si>
    <t>Baterie stoj.dřezová MES pro SNU 5 S a 10 S (3-trubičková)</t>
  </si>
  <si>
    <t>4.233</t>
  </si>
  <si>
    <t>Baterie stoj.umyvadlová MEW pro SNU 5 S a 10 S (3-trubičková)</t>
  </si>
  <si>
    <t>4.234</t>
  </si>
  <si>
    <t xml:space="preserve">Baterie nást. WKM dvoukohoutková na zeď pro SN 5 SL, 10 SL, 15 SL </t>
  </si>
  <si>
    <t>4.235</t>
  </si>
  <si>
    <t>4.236</t>
  </si>
  <si>
    <t>4.237</t>
  </si>
  <si>
    <t>Baterie stoj.umyvadl. pák.pro inv.um.</t>
  </si>
  <si>
    <t>4.238</t>
  </si>
  <si>
    <t>Baterie stoj.umyvadl. pák.</t>
  </si>
  <si>
    <t>4.239</t>
  </si>
  <si>
    <t>4.240</t>
  </si>
  <si>
    <t>4.241</t>
  </si>
  <si>
    <t>4.242</t>
  </si>
  <si>
    <t>4.243</t>
  </si>
  <si>
    <t>4.244</t>
  </si>
  <si>
    <t>4.245</t>
  </si>
  <si>
    <t>4.246</t>
  </si>
  <si>
    <t>Baterie stoj.umyvadl. s otočným ramínkem (dl.13cm) chrom Guglielmi Geos (GS 5901)</t>
  </si>
  <si>
    <t>4.247</t>
  </si>
  <si>
    <t>Baterie stoj.umyvadl. chrom Guglielmi Geos (GS 5500) s výpustí</t>
  </si>
  <si>
    <t>4.248</t>
  </si>
  <si>
    <t>Baterie stoj.dřezová s otočným ramínkem (dl.22cm) chrom Guglielmi Geos (GS 5900)</t>
  </si>
  <si>
    <t>4.249</t>
  </si>
  <si>
    <t>Baterie stoj.dřezová s výsuvnou sprchou chrom Guglielmi Geos (GS 5940)</t>
  </si>
  <si>
    <t>4.250</t>
  </si>
  <si>
    <t>Baterie stoj.bidetová chrom Guglielmi Geos (GS 5550) s výpustí</t>
  </si>
  <si>
    <t>4.251</t>
  </si>
  <si>
    <t>Baterie nást.dřezová (umyv.) délka raminka dl.17cm chrom Guglielmi Geos (GS 5700B+GP254)</t>
  </si>
  <si>
    <t>4.252</t>
  </si>
  <si>
    <t>Baterie sprchová chrom Guglielmi Geos (GS 5800), souprava - sprcha, hadice, držák (Geos set)</t>
  </si>
  <si>
    <t>4.253</t>
  </si>
  <si>
    <t>Baterie vanová chrom Guglielmi Geos (GS 5599), souprava - sprcha, hadice, držák (Geos set)</t>
  </si>
  <si>
    <t>4.254</t>
  </si>
  <si>
    <t>Baterie stoj.umyvadlová chrom Guglielmi Geos Best (GB 7500) s výpustí</t>
  </si>
  <si>
    <t>4.255</t>
  </si>
  <si>
    <t>Baterie stoj.dřezová chrom Guglielmi Geos Best (GB 7900) otoč.ram.</t>
  </si>
  <si>
    <t>4.256</t>
  </si>
  <si>
    <t>Baterie stoj.dřezová s výsuvnou sprchou chrom Guglielmi Geos Best (GB 7940)</t>
  </si>
  <si>
    <t>4.257</t>
  </si>
  <si>
    <t>Baterie stoj.bidetová chrom Guglielmi Geos Best (GB 7550) s výpustí</t>
  </si>
  <si>
    <t>4.258</t>
  </si>
  <si>
    <t>Baterie nást.dřezová (umyv.) délka ramínka 20cm chrom Guglielmi Geos Best (GB 7700)</t>
  </si>
  <si>
    <t>4.259</t>
  </si>
  <si>
    <t>Baterie sprchová chrom Guglielmi Geos Best (GB 7800), souprava - sprcha, hadice, držák (Geos set)</t>
  </si>
  <si>
    <t>4.260</t>
  </si>
  <si>
    <t>Baterie vanová (sprch.)chrom Guglielmi Geos Best (GB 7599), souprava - sprcha, hadice, držák (Geos set)</t>
  </si>
  <si>
    <t>4.261</t>
  </si>
  <si>
    <t>Baterie nást.umyvadl. (dřez.) pák.chrom RAF Polar ploché ústí 300mm (PL 04B)</t>
  </si>
  <si>
    <t>4.262</t>
  </si>
  <si>
    <t>Baterie nást.umyvadl. (dřez.) pák.chrom RAF Polar ploché ústí 200mm (PL 03B)</t>
  </si>
  <si>
    <t>4.263</t>
  </si>
  <si>
    <t>Baterie stoj.umyvadl. pák.chrom RAF Polar (PL 21)</t>
  </si>
  <si>
    <t>4.264</t>
  </si>
  <si>
    <t>Baterie stoj.dřez.pák.chrom RAF Polar (PL 05)</t>
  </si>
  <si>
    <t>4.265</t>
  </si>
  <si>
    <t xml:space="preserve">Sprch.komplet - baterie páková , držák + hadice + sprcha </t>
  </si>
  <si>
    <t>4.266</t>
  </si>
  <si>
    <t>Baterie vanová pák.chrom komplet RAF Polar (PL 55B) vč.přísl.</t>
  </si>
  <si>
    <t>4.267</t>
  </si>
  <si>
    <t>Baterie bidetová stoj.chrom RAF Polar (PL 45)</t>
  </si>
  <si>
    <t>4.268</t>
  </si>
  <si>
    <t>Podomítková sprchová komplet baterie RAF Polar - bat. (PL83) mezikus (SP301) držák (DS105) sprcha(S013)</t>
  </si>
  <si>
    <t>4.269</t>
  </si>
  <si>
    <t>Baterie stoj.umyvadlová s lékařskou ručkou (PL21 PL/L)</t>
  </si>
  <si>
    <t>4.270</t>
  </si>
  <si>
    <t>Baterie nást.umyvadl. (dřez.) pák.chrom RAV Sázava E (S006.5E) s plochým ramínkem 18 cm</t>
  </si>
  <si>
    <t>4.271</t>
  </si>
  <si>
    <t>Baterie stoj.umyvadl.pák.chrom RAV Sázava E s otvíráním odpadu (S021.0E)</t>
  </si>
  <si>
    <t>4.272</t>
  </si>
  <si>
    <t>Baterie stoj.umyvadl.pák.chrom RAV Sázava E (S026.0E)</t>
  </si>
  <si>
    <t>4.273</t>
  </si>
  <si>
    <t>Baterie stoj.dřez.pák.chrom RAV Sázava E (S005.0E)</t>
  </si>
  <si>
    <t>4.274</t>
  </si>
  <si>
    <t>Baterie sprch.pák.chrom RAV Sázava E (S080.0E), sprch.set RAV (SK0001)</t>
  </si>
  <si>
    <t>4.275</t>
  </si>
  <si>
    <t>Baterie vanová pák.chrom RAV Sázava E se sprchou (S057.0E)</t>
  </si>
  <si>
    <t>4.276</t>
  </si>
  <si>
    <t>Baterie stoj.umyvadl. pák.chrom Slimline II (B8578)</t>
  </si>
  <si>
    <t>4.277</t>
  </si>
  <si>
    <t>Baterie stoj.dřezová pák.chrom Slimline II (B8592)</t>
  </si>
  <si>
    <t>4.278</t>
  </si>
  <si>
    <t xml:space="preserve">Baterie nást.dřezová pák.chrom Slimline II (B8599) </t>
  </si>
  <si>
    <t>4.279</t>
  </si>
  <si>
    <t>Baterie sprch.pák.chrom komplet Slimline II (B8586) + sprch.sada Cerawell50 (B2689)</t>
  </si>
  <si>
    <t>4.280</t>
  </si>
  <si>
    <t>Baterie vanová pák.chrom vč.sprch.přísl. Slimline II (B8587)</t>
  </si>
  <si>
    <t>4.281</t>
  </si>
  <si>
    <t>Baterie bidetová stoj.chrom Slimline II (B8585)</t>
  </si>
  <si>
    <t>4.282</t>
  </si>
  <si>
    <t>Umyvadlová senzorová baterie pro teplou a studenou vodu (SLU 02N)</t>
  </si>
  <si>
    <t>4.283</t>
  </si>
  <si>
    <t>Umyvadlová senzorová baterie pro dvě vody s bateriovým napájením (SLU 02NB)</t>
  </si>
  <si>
    <t>4.284</t>
  </si>
  <si>
    <t>Zdroj SLZ 01/Y - pro 3 pisoáry</t>
  </si>
  <si>
    <t>4.285</t>
  </si>
  <si>
    <t>Zdroj SLZ 01/Z - pro 5 pisoárů</t>
  </si>
  <si>
    <t>4.286</t>
  </si>
  <si>
    <t>Umyvadlový stojánkový časový  tlačný směšovací ventil Geos (R715)</t>
  </si>
  <si>
    <t>4.287</t>
  </si>
  <si>
    <t>Sprchový tlačný podomítkový ventil s regulací teploty Geos (R751)</t>
  </si>
  <si>
    <t>4.288</t>
  </si>
  <si>
    <t>Hlavová sprcha pro podomítkovou bateri Geos (R790)</t>
  </si>
  <si>
    <t>4.289</t>
  </si>
  <si>
    <t>Dopojovací skupina k 1dílnému dřezu HL 100, HL 15 U</t>
  </si>
  <si>
    <t>4.290</t>
  </si>
  <si>
    <t>Dopojovací skupina ke 2dílnému dřezu HL 100, HL 25 U</t>
  </si>
  <si>
    <t>4.291</t>
  </si>
  <si>
    <t>Dřez 1dílný nerez s odkl.plochou Franke Eurostar ETN 614 vč.sifonu</t>
  </si>
  <si>
    <t>4.292</t>
  </si>
  <si>
    <t>Dřez 2dílný nerez s odkl.plochou Franke Argo AGX 621 vč.sifonu</t>
  </si>
  <si>
    <t>4.293</t>
  </si>
  <si>
    <t>Dřez 1dílný nerez bez odkl.plochy Franke Eurostar ETN 610 vč.sifonu</t>
  </si>
  <si>
    <t>4.294</t>
  </si>
  <si>
    <t>Dřez čtvercový nerez Franke Armonia AMX 610 s otvorem, sifon</t>
  </si>
  <si>
    <t>4.295</t>
  </si>
  <si>
    <t>Dřez kulatý nerez Franke Rambla ROX 610-3 1/2" (vnitřní pr.39,5cm, vnější 44)</t>
  </si>
  <si>
    <t>4.296</t>
  </si>
  <si>
    <t>Dřez keramický Nova Top 60x50cm, odtok pr.40mm vč.přepadu (mtž na podezdívku/podpěry)</t>
  </si>
  <si>
    <t>4.297</t>
  </si>
  <si>
    <t>Dvojdřez (mycí stůl) s prac.plochou  KSVK 900/600 samostatně stojící</t>
  </si>
  <si>
    <t>4.298</t>
  </si>
  <si>
    <t>Podom.zápachová uzávěrka DN40/50 pro pračky, 160x110mm HL 400</t>
  </si>
  <si>
    <t>4.299</t>
  </si>
  <si>
    <t>Podomítková zápachová uzávěrka DN 40/50 pro pračky a myčky, krycí deska z nerezové oceli 180x110mm HL 405</t>
  </si>
  <si>
    <t>4.300</t>
  </si>
  <si>
    <t>Sifon podomítkový umyvadlový plast HL 134.0, HL 134.1K (plast)</t>
  </si>
  <si>
    <t>4.301</t>
  </si>
  <si>
    <t>Invalidní umyvadlový sifon HL 134.0+HL 134.1C (chrom)</t>
  </si>
  <si>
    <t>4.302</t>
  </si>
  <si>
    <t>Sifon umyvadlový invalidní plast HL 137 DN30</t>
  </si>
  <si>
    <t>4.303</t>
  </si>
  <si>
    <t>Ventil rohový 1/2"*3/8"</t>
  </si>
  <si>
    <t>4.304</t>
  </si>
  <si>
    <t>Ventil rohový TE 66 - bez trubičky</t>
  </si>
  <si>
    <t>4.305</t>
  </si>
  <si>
    <t>Ventil rohový TE 67 1/2"</t>
  </si>
  <si>
    <t>4.306</t>
  </si>
  <si>
    <t>Zásobník papírových ručníků CWS 207</t>
  </si>
  <si>
    <t>4.307</t>
  </si>
  <si>
    <t>Skládací drátěný koš CWS 301C (41x25x62cm)</t>
  </si>
  <si>
    <t>4.308</t>
  </si>
  <si>
    <t>Skládací drátěný koš CWS 302C (30x18x36cm)</t>
  </si>
  <si>
    <t>4.309</t>
  </si>
  <si>
    <t>Zásobník mýdla 500ml CWS 410</t>
  </si>
  <si>
    <t>4.310</t>
  </si>
  <si>
    <t>Zásobník na 2 role toal.papíru, uzamyk., bílý plast CWS 604</t>
  </si>
  <si>
    <t>4.311</t>
  </si>
  <si>
    <t>Maxi zásobník toal.papíru, uzamykat., plechový Super-ROLL CWS 6030</t>
  </si>
  <si>
    <t>4.312</t>
  </si>
  <si>
    <t>Držák toaletního papíru s krytem chrom Inda Export (D2226)</t>
  </si>
  <si>
    <t>4.313</t>
  </si>
  <si>
    <t>Držák rezervního toaletního papíru chrom Inda Export (D2228)</t>
  </si>
  <si>
    <t>4.314</t>
  </si>
  <si>
    <t>Drátěný držák mýdla chrom Inda Export - 14x7x11cm (D2249)</t>
  </si>
  <si>
    <t>4.315</t>
  </si>
  <si>
    <t>Držák mýdla a houby chrom Inda Export - 24x7x14cm (D2251)</t>
  </si>
  <si>
    <t>4.316</t>
  </si>
  <si>
    <t>Závěsná štětka na WC Inda Hotellerie (D0514)</t>
  </si>
  <si>
    <t>4.317</t>
  </si>
  <si>
    <t>Jednoduchý háček chrom Inda Export (D2220)</t>
  </si>
  <si>
    <t>4.318</t>
  </si>
  <si>
    <t>Dvojitá háček chrom Inda Export (D2221)</t>
  </si>
  <si>
    <t>4.319</t>
  </si>
  <si>
    <t>pár</t>
  </si>
  <si>
    <t>Obyčejný háček chrom Inda Hotellerie - 2ks (D0561)</t>
  </si>
  <si>
    <t>4.320</t>
  </si>
  <si>
    <t>Dávkovač tekutého mýdla 0,5lt Inda Hotellerie (A05670)</t>
  </si>
  <si>
    <t>4.321</t>
  </si>
  <si>
    <t>Dávkovač tekutého mýdla 1lt Inda Hotellerie (A05671)</t>
  </si>
  <si>
    <t>4.322</t>
  </si>
  <si>
    <t>Držák ručníku trapéz 19x18vx3 Inda Export (A2216)</t>
  </si>
  <si>
    <t>4.323</t>
  </si>
  <si>
    <t>Zrcadlo se sámkem 60*40cm</t>
  </si>
  <si>
    <t>4.324</t>
  </si>
  <si>
    <t xml:space="preserve">Nášlapný koš nerez 3lt </t>
  </si>
  <si>
    <t>4.325</t>
  </si>
  <si>
    <t>Nášlapný koš nerez 5lt</t>
  </si>
  <si>
    <t>4.326</t>
  </si>
  <si>
    <t>Nášlapný koš nerez 20lt</t>
  </si>
  <si>
    <t>4.327</t>
  </si>
  <si>
    <t>Výtokový ventil T 212 DN 15</t>
  </si>
  <si>
    <t>4.328</t>
  </si>
  <si>
    <t>Výtokový ventil T 212 DN 20</t>
  </si>
  <si>
    <t>4.329</t>
  </si>
  <si>
    <t>Výtokový ventil T 217 DN 15</t>
  </si>
  <si>
    <t>4.330</t>
  </si>
  <si>
    <t>Zahradní kulový ventil - na hadici 3/8"-3/4"</t>
  </si>
  <si>
    <t>4.331</t>
  </si>
  <si>
    <t>Zahradní kulový ventil - na hadici 1/2"-3/4"</t>
  </si>
  <si>
    <t>4.332</t>
  </si>
  <si>
    <t>Zahradní kulový ventil - na hadici 3/4"-1"</t>
  </si>
  <si>
    <t>4.333</t>
  </si>
  <si>
    <t>Zahradní kulový ventil - na hadici 1"</t>
  </si>
  <si>
    <t>4.334</t>
  </si>
  <si>
    <t>Zahradní kulový ventil - na hadici 5/4"</t>
  </si>
  <si>
    <t>4.335</t>
  </si>
  <si>
    <t>Rezerva</t>
  </si>
  <si>
    <t>4.336</t>
  </si>
  <si>
    <t>4.337</t>
  </si>
  <si>
    <t>Tepelná izolace</t>
  </si>
  <si>
    <t>5.1</t>
  </si>
  <si>
    <t>Tepelná izolace trubice Izoflex 12/6</t>
  </si>
  <si>
    <t>5.2</t>
  </si>
  <si>
    <t>Tepelná izolace trubice Izoflex 15/6</t>
  </si>
  <si>
    <t>5.3</t>
  </si>
  <si>
    <t>Tepelná izolace trubice Izoflex 18/6</t>
  </si>
  <si>
    <t>5.4</t>
  </si>
  <si>
    <t>Tepelná izolace trubice Izoflex 22/6</t>
  </si>
  <si>
    <t>5.5</t>
  </si>
  <si>
    <t>Tepelná izolace trubice Izoflex 28/6</t>
  </si>
  <si>
    <t>5.6</t>
  </si>
  <si>
    <t>Tepelná izolace trubice Izoflex 35/6</t>
  </si>
  <si>
    <t>5.7</t>
  </si>
  <si>
    <t>Tepelná izolace trubice Izoflex 12/10</t>
  </si>
  <si>
    <t>5.8</t>
  </si>
  <si>
    <t>Tepelná izolace trubice Izoflex 15/10</t>
  </si>
  <si>
    <t>5.9</t>
  </si>
  <si>
    <t>Tepelná izolace trubice Izoflex 18/10</t>
  </si>
  <si>
    <t>5.10</t>
  </si>
  <si>
    <t>Tepelná izolace trubice Izoflex 22/10</t>
  </si>
  <si>
    <t>5.11</t>
  </si>
  <si>
    <t>Tepelná izolace trubice Izoflex 28/10</t>
  </si>
  <si>
    <t>5.12</t>
  </si>
  <si>
    <t>Tepelná izolace trubice Izoflex 35/10</t>
  </si>
  <si>
    <t>5.13</t>
  </si>
  <si>
    <t>Tepelná izolace trubice Izoflex 42/10</t>
  </si>
  <si>
    <t>5.14</t>
  </si>
  <si>
    <t>Tepelná izolace trubice Izoflex 45/10</t>
  </si>
  <si>
    <t>5.15</t>
  </si>
  <si>
    <t>Tepelná izolace trubice Izoflex 49/10</t>
  </si>
  <si>
    <t>5.16</t>
  </si>
  <si>
    <t>Tepelná izolace trubice Izoflex 52/10</t>
  </si>
  <si>
    <t>5.17</t>
  </si>
  <si>
    <t>Tepelná izolace trubice Izoflex 62/10</t>
  </si>
  <si>
    <t>5.18</t>
  </si>
  <si>
    <t>Tepelná izolace trubice Izoflex 65/10</t>
  </si>
  <si>
    <t>5.19</t>
  </si>
  <si>
    <t>Tepelná izolace trubice Izoflex 76/10</t>
  </si>
  <si>
    <t>5.20</t>
  </si>
  <si>
    <t>Tepelná izolace trubice Izoflex 22/15</t>
  </si>
  <si>
    <t>5.21</t>
  </si>
  <si>
    <t>Tepelná izolace trubice Izoflex 28/15</t>
  </si>
  <si>
    <t>5.22</t>
  </si>
  <si>
    <t>Tepelná izolace trubice Izoflex 35/15</t>
  </si>
  <si>
    <t>5.23</t>
  </si>
  <si>
    <t>Tepelná izolace trubice Izoflex 42/15</t>
  </si>
  <si>
    <t>5.24</t>
  </si>
  <si>
    <t>Tepelná izolace trubice Izoflex 45/15</t>
  </si>
  <si>
    <t>5.25</t>
  </si>
  <si>
    <t>Tepelná izolace trubice Izoflex 49/15</t>
  </si>
  <si>
    <t>5.26</t>
  </si>
  <si>
    <t>Tepelná izolace trubice Izoflex 62/15</t>
  </si>
  <si>
    <t>5.27</t>
  </si>
  <si>
    <t>Tepelná izolace trubice Izoflex 76/15</t>
  </si>
  <si>
    <t>5.28</t>
  </si>
  <si>
    <t>Tepelná izolace trubice Izoflex 89/15</t>
  </si>
  <si>
    <t>5.29</t>
  </si>
  <si>
    <t>Tepelná izolace trubice Izoflex 92/15</t>
  </si>
  <si>
    <t>5.30</t>
  </si>
  <si>
    <t>Tepelná izolace trubice Izofom 114/15</t>
  </si>
  <si>
    <t>5.31</t>
  </si>
  <si>
    <t>Tepelná izolace trubice Isoline EC 22/19</t>
  </si>
  <si>
    <t>5.32</t>
  </si>
  <si>
    <t>Tepelná izolace trubice Izoflex 28/20</t>
  </si>
  <si>
    <t>5.33</t>
  </si>
  <si>
    <t>Tepelná izolace trubice Izoflex 35/20</t>
  </si>
  <si>
    <t>5.34</t>
  </si>
  <si>
    <t>Tepelná izolace trubice Izoflex 42/20</t>
  </si>
  <si>
    <t>5.35</t>
  </si>
  <si>
    <t>Tepelná izolace trubice Izoflex 49/20</t>
  </si>
  <si>
    <t>5.36</t>
  </si>
  <si>
    <t>Tepelná izolace trubice Izoflex 52/20</t>
  </si>
  <si>
    <t>5.37</t>
  </si>
  <si>
    <t>Tepelná izolace trubice Izoflex 62/20</t>
  </si>
  <si>
    <t>5.38</t>
  </si>
  <si>
    <t>Tepelná izolace trubice Izoflex 65/20</t>
  </si>
  <si>
    <t>5.39</t>
  </si>
  <si>
    <t>Tepelná izolace trubice Izoflex 76/20</t>
  </si>
  <si>
    <t>5.40</t>
  </si>
  <si>
    <t>Tepelná izolace trubice Izofom 89/20</t>
  </si>
  <si>
    <t>5.41</t>
  </si>
  <si>
    <t>Tepelná izolace trubice Izofom114/20</t>
  </si>
  <si>
    <t>5.42</t>
  </si>
  <si>
    <t>Tepelná izolace z kamenné vlny Rockwool Pipo Als 22/25</t>
  </si>
  <si>
    <t>5.43</t>
  </si>
  <si>
    <t>Tepelná izolace z kamenné vlny Rockwool Pipo Als 28/25</t>
  </si>
  <si>
    <t>5.44</t>
  </si>
  <si>
    <t>Tepelná izolace z kamenné vlny Rockwool Pipo Als 35/25</t>
  </si>
  <si>
    <t>5.45</t>
  </si>
  <si>
    <t>Tepelná izolace z kamenné vlny Rockwool Pipo Als 42/25</t>
  </si>
  <si>
    <t>5.46</t>
  </si>
  <si>
    <t>Tepelná izolace z kamenné vlny Rockwool Pipo Als 49/25</t>
  </si>
  <si>
    <t>5.47</t>
  </si>
  <si>
    <t>Tepelná izolace z kamenné vlny Rockwool Pipo Als 54/25</t>
  </si>
  <si>
    <t>5.48</t>
  </si>
  <si>
    <t>Tepelná izolace z kamenné vlny Rockwool Pipo Als 60/25</t>
  </si>
  <si>
    <t>5.49</t>
  </si>
  <si>
    <t>Tepelná izolace z kamenné vlny Rockwool Pipo Als 64/25</t>
  </si>
  <si>
    <t>5.50</t>
  </si>
  <si>
    <t>Tepelná izolace z kamenné vlny Rockwool Pipo Als 76/25</t>
  </si>
  <si>
    <t>5.51</t>
  </si>
  <si>
    <t>Tepelná izolace z kamenné vlny Rockwool Pipo Als 89/25</t>
  </si>
  <si>
    <t>5.52</t>
  </si>
  <si>
    <t>Tepelná izolace z kamenné vlny Rockwool Pipo Als 102/25</t>
  </si>
  <si>
    <t>5.53</t>
  </si>
  <si>
    <t>Tepelná izolace z kamenné vlny Rockwool Pipo Als 108/25</t>
  </si>
  <si>
    <t>5.54</t>
  </si>
  <si>
    <t>Tepelná izolace z kamenné vlny Rockwool Pipo Als 114/25</t>
  </si>
  <si>
    <t>5.55</t>
  </si>
  <si>
    <t>Tepelná izolace z kamenné vlny Rockwool Pipo Als 133/25</t>
  </si>
  <si>
    <t>5.56</t>
  </si>
  <si>
    <t>Tepelná izolace z kamenné vlny Rockwool Pipo Als 159/25</t>
  </si>
  <si>
    <t>5.57</t>
  </si>
  <si>
    <t>Tepelná izolace z kamenné vlny Rockwool Pipo Als 168/25</t>
  </si>
  <si>
    <t>5.58</t>
  </si>
  <si>
    <t>Tepelná izolace z kamenné vlny Rockwool Pipo Als 219/25</t>
  </si>
  <si>
    <t>5.59</t>
  </si>
  <si>
    <t>Tepelná izolace z kamenné vlny Rockwool Pipo Als 22/30</t>
  </si>
  <si>
    <t>5.60</t>
  </si>
  <si>
    <t>Tepelná izolace z kamenné vlny Rockwool Pipo Als 28/30</t>
  </si>
  <si>
    <t>5.61</t>
  </si>
  <si>
    <t>Tepelná izolace z kamenné vlny Rockwool Pipo Als 35/30</t>
  </si>
  <si>
    <t>5.62</t>
  </si>
  <si>
    <t>Tepelná izolace z kamenné vlny Rockwool Pipo Als 42/30</t>
  </si>
  <si>
    <t>5.63</t>
  </si>
  <si>
    <t>Tepelná izolace z kamenné vlny Rockwool Pipo Als 49/30</t>
  </si>
  <si>
    <t>5.64</t>
  </si>
  <si>
    <t>Tepelná izolace z kamenné vlny Rockwool Pipo Als 54/30</t>
  </si>
  <si>
    <t>5.65</t>
  </si>
  <si>
    <t>Tepelná izolace z kamenné vlny Rockwool Pipo Als 60/30</t>
  </si>
  <si>
    <t>5.66</t>
  </si>
  <si>
    <t>Tepelná izolace z kamenné vlny Rockwool Pipo Als 64/30</t>
  </si>
  <si>
    <t>5.67</t>
  </si>
  <si>
    <t>Tepelná izolace z kamenné vlny Rockwool Pipo Als 76/30</t>
  </si>
  <si>
    <t>5.68</t>
  </si>
  <si>
    <t>Tepelná izolace z kamenné vlny Rockwool Pipo Als 89/30</t>
  </si>
  <si>
    <t>5.69</t>
  </si>
  <si>
    <t>Tepelná izolace z kamenné vlny Rockwool Pipo Als 108/30</t>
  </si>
  <si>
    <t>5.70</t>
  </si>
  <si>
    <t>Tepelná izolace z kamenné vlny Rockwool Pipo Als 114/30</t>
  </si>
  <si>
    <t>5.71</t>
  </si>
  <si>
    <t>Tepelná izolace z kamenné vlny Rockwool Pipo Als 133/30</t>
  </si>
  <si>
    <t>5.72</t>
  </si>
  <si>
    <t>Tepelná izolace z kamenné vlny Rockwool Pipo Als 159/30</t>
  </si>
  <si>
    <t>5.73</t>
  </si>
  <si>
    <t>Tepelná izolace z kamenné vlny Rockwool Pipo Als 168/30</t>
  </si>
  <si>
    <t>5.74</t>
  </si>
  <si>
    <t>Tepelná izolace z kamenné vlny Rockwool Pipo Als 219/30</t>
  </si>
  <si>
    <t>5.75</t>
  </si>
  <si>
    <t>Tepelná izolace z kamenné vlny Rockwool Pipo Als 22/40</t>
  </si>
  <si>
    <t>5.76</t>
  </si>
  <si>
    <t>Tepelná izolace z kamenné vlny Rockwool Pipo Als 28/40</t>
  </si>
  <si>
    <t>5.77</t>
  </si>
  <si>
    <t>Tepelná izolace z kamenné vlny Rockwool Pipo Als 35/40</t>
  </si>
  <si>
    <t>5.78</t>
  </si>
  <si>
    <t>Tepelná izolace z kamenné vlny Rockwool Pipo Als 42/40</t>
  </si>
  <si>
    <t>5.79</t>
  </si>
  <si>
    <t>Tepelná izolace z kamenné vlny Rockwool Pipo Als 49/40</t>
  </si>
  <si>
    <t>5.80</t>
  </si>
  <si>
    <t>Tepelná izolace z kamenné vlny Rockwool Pipo Als 54/40</t>
  </si>
  <si>
    <t>5.81</t>
  </si>
  <si>
    <t>Tepelná izolace z kamenné vlny Rockwool Pipo Als 60/40</t>
  </si>
  <si>
    <t>5.82</t>
  </si>
  <si>
    <t>Tepelná izolace z kamenné vlny Rockwool Pipo Als 64/40</t>
  </si>
  <si>
    <t>5.83</t>
  </si>
  <si>
    <t>Tepelná izolace z kamenné vlny Rockwool Pipo Als 76/40</t>
  </si>
  <si>
    <t>5.84</t>
  </si>
  <si>
    <t>Tepelná izolace z kamenné vlny Rockwool Pipo Als 89/40</t>
  </si>
  <si>
    <t>5.85</t>
  </si>
  <si>
    <t>Tepelná izolace z kamenné vlny Rockwool Pipo Als 108/40</t>
  </si>
  <si>
    <t>5.86</t>
  </si>
  <si>
    <t>Tepelná izolace z kamenné vlny Rockwool Pipo Als 114/40</t>
  </si>
  <si>
    <t>5.87</t>
  </si>
  <si>
    <t>Tepelná izolace z kamenné vlny Rockwool Pipo Als 133/40</t>
  </si>
  <si>
    <t>5.88</t>
  </si>
  <si>
    <t>Tepelná izolace z kamenné vlny Rockwool Pipo Als 159/40</t>
  </si>
  <si>
    <t>5.89</t>
  </si>
  <si>
    <t>Tepelná izolace z kamenné vlny Rockwool Pipo Als 168/40</t>
  </si>
  <si>
    <t>5.90</t>
  </si>
  <si>
    <t>Tepelná izolace z kamenné vlny Rockwool Pipo Als 219/40</t>
  </si>
  <si>
    <t>5.91</t>
  </si>
  <si>
    <t>Tepelná izolace z kamenné vlny Rockwool Pipo Als 22/50</t>
  </si>
  <si>
    <t>5.92</t>
  </si>
  <si>
    <t>Tepelná izolace z kamenné vlny Rockwool Pipo Als 28/50</t>
  </si>
  <si>
    <t>5.93</t>
  </si>
  <si>
    <t>Tepelná izolace z kamenné vlny Rockwool Pipo Als 35/50</t>
  </si>
  <si>
    <t>5.94</t>
  </si>
  <si>
    <t>Tepelná izolace z kamenné vlny Rockwool Pipo Als 42/50</t>
  </si>
  <si>
    <t>5.95</t>
  </si>
  <si>
    <t>Tepelná izolace z kamenné vlny Rockwool Pipo Als 49/50</t>
  </si>
  <si>
    <t>5.96</t>
  </si>
  <si>
    <t>Tepelná izolace z kamenné vlny Rockwool Pipo Als 54/50</t>
  </si>
  <si>
    <t>5.97</t>
  </si>
  <si>
    <t>Tepelná izolace z kamenné vlny Rockwool Pipo Als 60/50</t>
  </si>
  <si>
    <t>5.98</t>
  </si>
  <si>
    <t>Tepelná izolace z kamenné vlny Rockwool Pipo Als 64/50</t>
  </si>
  <si>
    <t>5.99</t>
  </si>
  <si>
    <t>Tepelná izolace z kamenné vlny Rockwool Pipo Als 76/50</t>
  </si>
  <si>
    <t>5.100</t>
  </si>
  <si>
    <t>Tepelná izolace z kamenné vlny Rockwool Pipo Als 89/50</t>
  </si>
  <si>
    <t>5.101</t>
  </si>
  <si>
    <t>Tepelná izolace z kamenné vlny Rockwool Pipo Als 108/50</t>
  </si>
  <si>
    <t>5.102</t>
  </si>
  <si>
    <t>Tepelná izolace z kamenné vlny Rockwool Pipo Als 114/50</t>
  </si>
  <si>
    <t>5.103</t>
  </si>
  <si>
    <t>Tepelná izolace z kamenné vlny Rockwool Pipo Als 133/50</t>
  </si>
  <si>
    <t>5.104</t>
  </si>
  <si>
    <t>Tepelná izolace z kamenné vlny Rockwool Pipo Als 159/50</t>
  </si>
  <si>
    <t>5.105</t>
  </si>
  <si>
    <t>Tepelná izolace z kamenné vlny Rockwool Pipo Als 168/50</t>
  </si>
  <si>
    <t>5.106</t>
  </si>
  <si>
    <t>Tepelná izolace z kamenné vlny Rockwool Pipo Als 219/50</t>
  </si>
  <si>
    <t>5.107</t>
  </si>
  <si>
    <t>Tepelná izolace z kamenné vlny Rockwool Pipo Als 22/60</t>
  </si>
  <si>
    <t>5.108</t>
  </si>
  <si>
    <t>Tepelná izolace z kamenné vlny Rockwool Pipo Als 28/60</t>
  </si>
  <si>
    <t>5.109</t>
  </si>
  <si>
    <t>Tepelná izolace z kamenné vlny Rockwool Pipo Als 35/60</t>
  </si>
  <si>
    <t>5.110</t>
  </si>
  <si>
    <t>Tepelná izolace z kamenné vlny Rockwool Pipo Als 42/60</t>
  </si>
  <si>
    <t>5.111</t>
  </si>
  <si>
    <t>Tepelná izolace z kamenné vlny Rockwool Pipo Als 49/60</t>
  </si>
  <si>
    <t>5.112</t>
  </si>
  <si>
    <t>Tepelná izolace z kamenné vlny Rockwool Pipo Als 54/60</t>
  </si>
  <si>
    <t>5.113</t>
  </si>
  <si>
    <t>Tepelná izolace z kamenné vlny Rockwool Pipo Als 60/60</t>
  </si>
  <si>
    <t>5.114</t>
  </si>
  <si>
    <t>Tepelná izolace z kamenné vlny Rockwool Pipo Als 64/60</t>
  </si>
  <si>
    <t>5.115</t>
  </si>
  <si>
    <t>Tepelná izolace z kamenné vlny Rockwool Pipo Als 76/60</t>
  </si>
  <si>
    <t>5.116</t>
  </si>
  <si>
    <t>Tepelná izolace z kamenné vlny Rockwool Pipo Als 89/60</t>
  </si>
  <si>
    <t>5.117</t>
  </si>
  <si>
    <t>Tepelná izolace z kamenné vlny Rockwool Pipo Als 108/60</t>
  </si>
  <si>
    <t>5.118</t>
  </si>
  <si>
    <t>Tepelná izolace z kamenné vlny Rockwool Pipo Als 114/60</t>
  </si>
  <si>
    <t>5.119</t>
  </si>
  <si>
    <t>Tepelná izolace z kamenné vlny Rockwool Pipo Als 133/60</t>
  </si>
  <si>
    <t>5.120</t>
  </si>
  <si>
    <t>Tepelná izolace z kamenné vlny Rockwool Pipo Als 159/60</t>
  </si>
  <si>
    <t>5.121</t>
  </si>
  <si>
    <t>Tepelná izolace z kamenné vlny Rockwool Pipo Als 168/60</t>
  </si>
  <si>
    <t>5.122</t>
  </si>
  <si>
    <t>Tepelná izolace z kamenné vlny Rockwool Pipo Als 219/60</t>
  </si>
  <si>
    <t>5.123</t>
  </si>
  <si>
    <t>Tepelná izolace z kamenné vlny Rockwool Pipo Als 22/80</t>
  </si>
  <si>
    <t>5.124</t>
  </si>
  <si>
    <t>Tepelná izolace z kamenné vlny Rockwool Pipo Als 28/80</t>
  </si>
  <si>
    <t>5.125</t>
  </si>
  <si>
    <t>Tepelná izolace z kamenné vlny Rockwool Pipo Als 35/80</t>
  </si>
  <si>
    <t>5.126</t>
  </si>
  <si>
    <t>Tepelná izolace z kamenné vlny Rockwool Pipo Als 42/80</t>
  </si>
  <si>
    <t>5.127</t>
  </si>
  <si>
    <t>Tepelná izolace z kamenné vlny Rockwool Pipo Als 49/80</t>
  </si>
  <si>
    <t>5.128</t>
  </si>
  <si>
    <t>Tepelná izolace z kamenné vlny Rockwool Pipo Als 54/80</t>
  </si>
  <si>
    <t>5.129</t>
  </si>
  <si>
    <t>Tepelná izolace z kamenné vlny Rockwool Pipo Als 60/80</t>
  </si>
  <si>
    <t>5.130</t>
  </si>
  <si>
    <t>Tepelná izolace z kamenné vlny Rockwool Pipo Als 64/80</t>
  </si>
  <si>
    <t>5.131</t>
  </si>
  <si>
    <t>Tepelná izolace z kamenné vlny Rockwool Pipo Als 76/80</t>
  </si>
  <si>
    <t>5.132</t>
  </si>
  <si>
    <t>Tepelná izolace z kamenné vlny Rockwool Pipo Als 89/80</t>
  </si>
  <si>
    <t>5.133</t>
  </si>
  <si>
    <t>Tepelná izolace z kamenné vlny Rockwool Pipo Als 108/80</t>
  </si>
  <si>
    <t>5.134</t>
  </si>
  <si>
    <t>Tepelná izolace z kamenné vlny Rockwool Pipo Als 114/80</t>
  </si>
  <si>
    <t>5.135</t>
  </si>
  <si>
    <t>Tepelná izolace z kamenné vlny Rockwool Pipo Als 133/80</t>
  </si>
  <si>
    <t>5.136</t>
  </si>
  <si>
    <t>Tepelná izolace z kamenné vlny Rockwool Pipo Als 159/80</t>
  </si>
  <si>
    <t>5.137</t>
  </si>
  <si>
    <t>Tepelná izolace z kamenné vlny Rockwool Pipo Als 168/80</t>
  </si>
  <si>
    <t>5.138</t>
  </si>
  <si>
    <t>Tepelná izolace z kamenné vlny Rockwool Pipo Als 219/80</t>
  </si>
  <si>
    <t>5.139</t>
  </si>
  <si>
    <t>Tepelná izolace z kamenné vlny Rockwool Pipo Als 21/100</t>
  </si>
  <si>
    <t>5.140</t>
  </si>
  <si>
    <t>Tepelná izolace z kamenné vlny Rockwool Pipo Als 27/100</t>
  </si>
  <si>
    <t>5.141</t>
  </si>
  <si>
    <t>Tepelná izolace z kamenné vlny Rockwool Pipo Als 34/100</t>
  </si>
  <si>
    <t>5.142</t>
  </si>
  <si>
    <t>Tepelná izolace z kamenné vlny Rockwool Pipo Als 42/100</t>
  </si>
  <si>
    <t>5.143</t>
  </si>
  <si>
    <t>Tepelná izolace z kamenné vlny Rockwool Pipo Als 49/100</t>
  </si>
  <si>
    <t>5.144</t>
  </si>
  <si>
    <t>Tepelná izolace z kamenné vlny Rockwool Pipo Als 54/100</t>
  </si>
  <si>
    <t>5.145</t>
  </si>
  <si>
    <t>Tepelná izolace z kamenné vlny Rockwool Pipo Als 60/100</t>
  </si>
  <si>
    <t>5.146</t>
  </si>
  <si>
    <t>Tepelná izolace z kamenné vlny Rockwool Pipo Als 64/100</t>
  </si>
  <si>
    <t>5.147</t>
  </si>
  <si>
    <t>Tepelná izolace z kamenné vlny Rockwool Pipo Als 76/100</t>
  </si>
  <si>
    <t>5.148</t>
  </si>
  <si>
    <t>Tepelná izolace z kamenné vlny Rockwool Pipo Als 89/100</t>
  </si>
  <si>
    <t>5.149</t>
  </si>
  <si>
    <t>Tepelná izolace z kamenné vlny Rockwool Pipo Als 108/100</t>
  </si>
  <si>
    <t>5.150</t>
  </si>
  <si>
    <t>Tepelná izolace z kamenné vlny Rockwool Pipo Als 114/100</t>
  </si>
  <si>
    <t>5.151</t>
  </si>
  <si>
    <t>Tepelná izolace z kamenné vlny Rockwool Pipo Als 133/100</t>
  </si>
  <si>
    <t>5.152</t>
  </si>
  <si>
    <t>Tepelná izolace z kamenné vlny Rockwool Pipo Als 159/100</t>
  </si>
  <si>
    <t>5.153</t>
  </si>
  <si>
    <t>Tepelná izolace z kamenné vlny Rockwool Pipo Als 168/100</t>
  </si>
  <si>
    <t>5.154</t>
  </si>
  <si>
    <t>Tepelná izolace z kamenné vlny Rockwool Pipo Als 219/100</t>
  </si>
  <si>
    <t>5.155</t>
  </si>
  <si>
    <t>m2</t>
  </si>
  <si>
    <t>Lamelová rohož z kamenné vlny Rockwool Larock 65 ALS tl.30</t>
  </si>
  <si>
    <t>5.156</t>
  </si>
  <si>
    <t>Lamelová rohož z kamenné vlny Rockwool Larock 65 ALS tl.40</t>
  </si>
  <si>
    <t>5.157</t>
  </si>
  <si>
    <t>Lamelová rohož z kamenné vlny Rockwool Larock 65 ALS tl.50</t>
  </si>
  <si>
    <t>5.158</t>
  </si>
  <si>
    <t>Lamelová rohož z kamenné vlny Rockwool Larock 65 ALS tl.60</t>
  </si>
  <si>
    <t>5.159</t>
  </si>
  <si>
    <t>Lamelová rohož z kamenné vlny Rockwool Larock 65 ALS tl.80</t>
  </si>
  <si>
    <t>5.160</t>
  </si>
  <si>
    <t>Lamelová rohož z kamenné vlny Rockwool Larock 65 ALS tl.100</t>
  </si>
  <si>
    <t>5.161</t>
  </si>
  <si>
    <t>Tepelná izolace návleková Tubolit S Plus 12-15/4</t>
  </si>
  <si>
    <t>5.162</t>
  </si>
  <si>
    <t>Tepelná izolace návleková Tubolit S Plus 18/4</t>
  </si>
  <si>
    <t>5.163</t>
  </si>
  <si>
    <t>Tepelná izolace návleková Tubolit S Plus 22/4</t>
  </si>
  <si>
    <t>5.164</t>
  </si>
  <si>
    <t>Tepelná izolace návleková Tubolit S Plus 28/4</t>
  </si>
  <si>
    <t>5.165</t>
  </si>
  <si>
    <t>Tepelná izolace návleková Tubolit S Plus 35/4</t>
  </si>
  <si>
    <t>5.166</t>
  </si>
  <si>
    <t>Tepelná izolace návleková Tubolit S Plus 42/4</t>
  </si>
  <si>
    <t>5.167</t>
  </si>
  <si>
    <t>Tepelná izolace Tubolit 15/5</t>
  </si>
  <si>
    <t>5.168</t>
  </si>
  <si>
    <t>Tepelná izolace Tubolit 18/5</t>
  </si>
  <si>
    <t>5.169</t>
  </si>
  <si>
    <t>Tepelná izolace Tubolit 22/5</t>
  </si>
  <si>
    <t>5.170</t>
  </si>
  <si>
    <t>Tepelná izolace Tubolit 28/5</t>
  </si>
  <si>
    <t>5.171</t>
  </si>
  <si>
    <t>Tepelná izolace Tubolit 35/5</t>
  </si>
  <si>
    <t>5.172</t>
  </si>
  <si>
    <t>Tepelná izolace Tubolit 15/9</t>
  </si>
  <si>
    <t>5.173</t>
  </si>
  <si>
    <t>Tepelná izolace Tubolit 18/9</t>
  </si>
  <si>
    <t>5.174</t>
  </si>
  <si>
    <t>Tepelná izolace Tubolit 22/9</t>
  </si>
  <si>
    <t>5.175</t>
  </si>
  <si>
    <t>Tepelná izolace Tubolit 28/9</t>
  </si>
  <si>
    <t>5.176</t>
  </si>
  <si>
    <t>Tepelná izolace Tubolit 35/9</t>
  </si>
  <si>
    <t>5.177</t>
  </si>
  <si>
    <t>Tepelná izolace Tubolit 42/9</t>
  </si>
  <si>
    <t>5.178</t>
  </si>
  <si>
    <t>Tepelná izolace Tubolit 48/9</t>
  </si>
  <si>
    <t>5.179</t>
  </si>
  <si>
    <t>Tepelná izolace Tubolit 54/9</t>
  </si>
  <si>
    <t>5.180</t>
  </si>
  <si>
    <t>Tepelná izolace Tubolit 60/9</t>
  </si>
  <si>
    <t>5.181</t>
  </si>
  <si>
    <t>Tepelná izolace Tubolit 64/9</t>
  </si>
  <si>
    <t>5.182</t>
  </si>
  <si>
    <t>Tepelná izolace Tubolit 70/9</t>
  </si>
  <si>
    <t>5.183</t>
  </si>
  <si>
    <t>Tepelná izolace Tubolit 76/9</t>
  </si>
  <si>
    <t>5.184</t>
  </si>
  <si>
    <t>Tepelná izolace Tubolit 89/9</t>
  </si>
  <si>
    <t>5.185</t>
  </si>
  <si>
    <t>Tepelná izolace Tubolit 15/13</t>
  </si>
  <si>
    <t>5.186</t>
  </si>
  <si>
    <t>Tepelná izolace Tubolit 18/13</t>
  </si>
  <si>
    <t>5.187</t>
  </si>
  <si>
    <t>Tepelná izolace Tubolit 22/13</t>
  </si>
  <si>
    <t>5.188</t>
  </si>
  <si>
    <t>Tepelná izolace Tubolit 28/13</t>
  </si>
  <si>
    <t>5.189</t>
  </si>
  <si>
    <t>Tepelná izolace Tubolit 35/13</t>
  </si>
  <si>
    <t>5.190</t>
  </si>
  <si>
    <t>Tepelná izolace Tubolit 42/13</t>
  </si>
  <si>
    <t>5.191</t>
  </si>
  <si>
    <t>Tepelná izolace Tubolit 48/13</t>
  </si>
  <si>
    <t>5.192</t>
  </si>
  <si>
    <t>Tepelná izolace Tubolit 54/13</t>
  </si>
  <si>
    <t>5.193</t>
  </si>
  <si>
    <t>Tepelná izolace Tubolit 60/13</t>
  </si>
  <si>
    <t>5.194</t>
  </si>
  <si>
    <t>Tepelná izolace Tubolit 64/13</t>
  </si>
  <si>
    <t>5.195</t>
  </si>
  <si>
    <t>Tepelná izolace Tubolit 70/13</t>
  </si>
  <si>
    <t>5.196</t>
  </si>
  <si>
    <t>Tepelná izolace Tubolit 76/13</t>
  </si>
  <si>
    <t>5.197</t>
  </si>
  <si>
    <t>Tepelná izolace Tubolit 89/13</t>
  </si>
  <si>
    <t>5.198</t>
  </si>
  <si>
    <t>Tepelná izolace Tubolit 110/13</t>
  </si>
  <si>
    <t>5.199</t>
  </si>
  <si>
    <t>Tepelná izolace Tubolit 114/13</t>
  </si>
  <si>
    <t>5.200</t>
  </si>
  <si>
    <t>Tepelná izolace Tubolit 15/20</t>
  </si>
  <si>
    <t>5.201</t>
  </si>
  <si>
    <t>Tepelná izolace Tubolit 18/20</t>
  </si>
  <si>
    <t>5.202</t>
  </si>
  <si>
    <t>Tepelná izolace Tubolit 22/20</t>
  </si>
  <si>
    <t>5.203</t>
  </si>
  <si>
    <t>Tepelná izolace Tubolit 28/20</t>
  </si>
  <si>
    <t>5.204</t>
  </si>
  <si>
    <t>Tepelná izolace Tubolit 35/20</t>
  </si>
  <si>
    <t>5.205</t>
  </si>
  <si>
    <t>Tepelná izolace Tubolit 42/20</t>
  </si>
  <si>
    <t>5.206</t>
  </si>
  <si>
    <t>Tepelná izolace Tubolit 48/20</t>
  </si>
  <si>
    <t>5.207</t>
  </si>
  <si>
    <t>Tepelná izolace Tubolit 54/20</t>
  </si>
  <si>
    <t>5.208</t>
  </si>
  <si>
    <t>Tepelná izolace Tubolit 60/20</t>
  </si>
  <si>
    <t>5.209</t>
  </si>
  <si>
    <t>Tepelná izolace Tubolit 76/20</t>
  </si>
  <si>
    <t>5.210</t>
  </si>
  <si>
    <t>Tepelná izolace Tubolit 89/20</t>
  </si>
  <si>
    <t>5.211</t>
  </si>
  <si>
    <t>Tepelná izolace Tubolit 110/20</t>
  </si>
  <si>
    <t>5.212</t>
  </si>
  <si>
    <t>Tepelná izolace Tubolit 114/20</t>
  </si>
  <si>
    <t>5.213</t>
  </si>
  <si>
    <t>Tepelná izolace Tubolit 15/27</t>
  </si>
  <si>
    <t>5.214</t>
  </si>
  <si>
    <t>Tepelná izolace Tubolit 18/26</t>
  </si>
  <si>
    <t>5.215</t>
  </si>
  <si>
    <t>Tepelná izolace Tubolit 22/26</t>
  </si>
  <si>
    <t>5.216</t>
  </si>
  <si>
    <t>Tepelná izolace Tubolit 28/25</t>
  </si>
  <si>
    <t>5.217</t>
  </si>
  <si>
    <t>Tepelná izolace Tubolit 35/25</t>
  </si>
  <si>
    <t>5.218</t>
  </si>
  <si>
    <t>Tepelná izolace Tubolit 42/25</t>
  </si>
  <si>
    <t>5.219</t>
  </si>
  <si>
    <t>Tepelná izolace Tubolit 48/25</t>
  </si>
  <si>
    <t>5.220</t>
  </si>
  <si>
    <t>Tepelná izolace Tubolit 54/25</t>
  </si>
  <si>
    <t>5.221</t>
  </si>
  <si>
    <t>Tepelná izolace Tubolit 60/25</t>
  </si>
  <si>
    <t>5.222</t>
  </si>
  <si>
    <t>Tepelná izolace Tubolit 76/25</t>
  </si>
  <si>
    <t>5.223</t>
  </si>
  <si>
    <t>Tepelná izolace Tubolit 89/25</t>
  </si>
  <si>
    <t>5.224</t>
  </si>
  <si>
    <t>Tepelná izolace Tubolit 114/25</t>
  </si>
  <si>
    <t>5.225</t>
  </si>
  <si>
    <t>Tepelná izolace Tubolit 18/30</t>
  </si>
  <si>
    <t>5.226</t>
  </si>
  <si>
    <t>Tepelná izolace Tubolit 22/30</t>
  </si>
  <si>
    <t>5.227</t>
  </si>
  <si>
    <t>Tepelná izolace Tubolit 28/30</t>
  </si>
  <si>
    <t>5.228</t>
  </si>
  <si>
    <t>Tepelná izolace Tubolit 35/30</t>
  </si>
  <si>
    <t>5.229</t>
  </si>
  <si>
    <t>Tepelná izolace Tubolit 42/30</t>
  </si>
  <si>
    <t>5.230</t>
  </si>
  <si>
    <t>Tepelná izolace Tubolit 48/30</t>
  </si>
  <si>
    <t>5.231</t>
  </si>
  <si>
    <t>Tepelná izolace Tubolit 54/30</t>
  </si>
  <si>
    <t>5.232</t>
  </si>
  <si>
    <t>Tepelná izolace Tubolit 60/30</t>
  </si>
  <si>
    <t>5.233</t>
  </si>
  <si>
    <t>Tepelná izolace Tubolit 76/30</t>
  </si>
  <si>
    <t>5.234</t>
  </si>
  <si>
    <t>Tepelná izolace Tubolit 89/30</t>
  </si>
  <si>
    <t>5.235</t>
  </si>
  <si>
    <t>Tepelná izolace Tubolit 114/30</t>
  </si>
  <si>
    <t>5.236</t>
  </si>
  <si>
    <t>Izolace potrubí odpadní vody a dešťových svodů Tubolit TL-50/5-AR</t>
  </si>
  <si>
    <t>5.237</t>
  </si>
  <si>
    <t>Izolace potrubí odpadní vody a dešťových svodů Tubolit TL-70/5-AR</t>
  </si>
  <si>
    <t>5.238</t>
  </si>
  <si>
    <t>Izolace potrubí odpadní vody a dešťových svodů Tubolit TL-90/5-AR</t>
  </si>
  <si>
    <t>5.239</t>
  </si>
  <si>
    <t>Izolace potrubí odpadní vody a dešťových svodů Tubolit TL-100/5-AR</t>
  </si>
  <si>
    <t>5.240</t>
  </si>
  <si>
    <t>Izolace potrubí odpadní vody a dešťových svodů Tubolit TL-125/5-AR</t>
  </si>
  <si>
    <t>5.241</t>
  </si>
  <si>
    <t>Izolace potrubí odpadní vody a dešťových svodů Tubolit TL-150/5-AR</t>
  </si>
  <si>
    <t>5.242</t>
  </si>
  <si>
    <t>5.243</t>
  </si>
  <si>
    <t>5.244</t>
  </si>
  <si>
    <t>5.245</t>
  </si>
  <si>
    <t>5.246</t>
  </si>
  <si>
    <t>5.247</t>
  </si>
  <si>
    <t>5.248</t>
  </si>
  <si>
    <t>5.249</t>
  </si>
  <si>
    <t>5.250</t>
  </si>
  <si>
    <t>5.251</t>
  </si>
  <si>
    <t>5.252</t>
  </si>
  <si>
    <t>5.253</t>
  </si>
  <si>
    <t>5.254</t>
  </si>
  <si>
    <t>5.255</t>
  </si>
  <si>
    <t>5.256</t>
  </si>
  <si>
    <t>5.257</t>
  </si>
  <si>
    <t>5.258</t>
  </si>
  <si>
    <t>5.259</t>
  </si>
  <si>
    <t>5.260</t>
  </si>
  <si>
    <t>5.261</t>
  </si>
  <si>
    <t>5.262</t>
  </si>
  <si>
    <t>5.263</t>
  </si>
  <si>
    <t>5.264</t>
  </si>
  <si>
    <t>5.265</t>
  </si>
  <si>
    <t>5.266</t>
  </si>
  <si>
    <t>5.267</t>
  </si>
  <si>
    <t>5.268</t>
  </si>
  <si>
    <t>5.269</t>
  </si>
  <si>
    <t>5.270</t>
  </si>
  <si>
    <t>5.271</t>
  </si>
  <si>
    <t>5.272</t>
  </si>
  <si>
    <t>5.273</t>
  </si>
  <si>
    <t>REKAPITULACE ZI</t>
  </si>
  <si>
    <t>ZI CELKEM bez DPH</t>
  </si>
  <si>
    <t xml:space="preserve"> + rozpočtová rezerva 10%</t>
  </si>
  <si>
    <t>Vystavil:</t>
  </si>
  <si>
    <t>Ing. Jakub Stejskal (ČKAIT   012812)</t>
  </si>
  <si>
    <r>
      <t>Hasicí přístoj sněhový 2kg -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2P</t>
    </r>
  </si>
  <si>
    <r>
      <t>Konstr.prvek pro záv.WC TECE</t>
    </r>
    <r>
      <rPr>
        <i/>
        <sz val="10"/>
        <rFont val="Arial"/>
        <family val="2"/>
      </rPr>
      <t>box</t>
    </r>
    <r>
      <rPr>
        <sz val="10"/>
        <rFont val="Arial"/>
        <family val="2"/>
      </rPr>
      <t xml:space="preserve"> pro za</t>
    </r>
    <r>
      <rPr>
        <i/>
        <sz val="10"/>
        <rFont val="Arial"/>
        <family val="2"/>
      </rPr>
      <t>z</t>
    </r>
    <r>
      <rPr>
        <sz val="10"/>
        <rFont val="Arial"/>
        <family val="2"/>
      </rPr>
      <t>dění (9.370.000)</t>
    </r>
  </si>
  <si>
    <r>
      <t>Konstr.prvek pro záv.WC TECE</t>
    </r>
    <r>
      <rPr>
        <i/>
        <sz val="10"/>
        <rFont val="Arial"/>
        <family val="2"/>
      </rPr>
      <t>profil</t>
    </r>
    <r>
      <rPr>
        <sz val="10"/>
        <rFont val="Arial"/>
        <family val="2"/>
      </rPr>
      <t xml:space="preserve"> - do sádrokartonu (9.300.000)</t>
    </r>
  </si>
  <si>
    <r>
      <t>Konstr.prvek pro záv.WC Kolo Technic (99169</t>
    </r>
    <r>
      <rPr>
        <i/>
        <sz val="10"/>
        <rFont val="Arial"/>
        <family val="2"/>
      </rPr>
      <t>)</t>
    </r>
    <r>
      <rPr>
        <sz val="10"/>
        <rFont val="Arial"/>
        <family val="2"/>
      </rPr>
      <t xml:space="preserve"> - pro zazdění i do sádrokartonu (pouze pro WC z Kolo)</t>
    </r>
  </si>
  <si>
    <r>
      <t>Baterie nást.umyvadl.dřezová pák.chrom Grohe Eurostyle (</t>
    </r>
    <r>
      <rPr>
        <sz val="8"/>
        <rFont val="Arial"/>
        <family val="2"/>
      </rPr>
      <t>33982001</t>
    </r>
    <r>
      <rPr>
        <sz val="10"/>
        <rFont val="Arial"/>
        <family val="2"/>
      </rPr>
      <t>)</t>
    </r>
  </si>
  <si>
    <r>
      <t>Baterie sprch.pák.chrom Grohe Eurosmart (</t>
    </r>
    <r>
      <rPr>
        <sz val="8"/>
        <rFont val="Arial"/>
        <family val="2"/>
      </rPr>
      <t>33555001</t>
    </r>
    <r>
      <rPr>
        <sz val="10"/>
        <rFont val="Arial"/>
        <family val="2"/>
      </rPr>
      <t>), sprchová souprava Solo (</t>
    </r>
    <r>
      <rPr>
        <sz val="8"/>
        <rFont val="Arial"/>
        <family val="2"/>
      </rPr>
      <t>28892</t>
    </r>
    <r>
      <rPr>
        <sz val="10"/>
        <rFont val="Arial"/>
        <family val="2"/>
      </rPr>
      <t>)</t>
    </r>
  </si>
  <si>
    <r>
      <t>Baterie vanová pák.chrom Grohe Eurosmart (</t>
    </r>
    <r>
      <rPr>
        <sz val="8"/>
        <rFont val="Arial"/>
        <family val="2"/>
      </rPr>
      <t>33300001</t>
    </r>
    <r>
      <rPr>
        <sz val="10"/>
        <rFont val="Arial"/>
        <family val="2"/>
      </rPr>
      <t>), sprchová souprava Solo(</t>
    </r>
    <r>
      <rPr>
        <sz val="8"/>
        <rFont val="Arial"/>
        <family val="2"/>
      </rPr>
      <t>28892</t>
    </r>
    <r>
      <rPr>
        <sz val="10"/>
        <rFont val="Arial"/>
        <family val="2"/>
      </rPr>
      <t>)</t>
    </r>
  </si>
  <si>
    <r>
      <t>Baterie bidetová stoj.chrom Grohe Eurosmart (</t>
    </r>
    <r>
      <rPr>
        <sz val="8"/>
        <rFont val="Arial"/>
        <family val="2"/>
      </rPr>
      <t>32929001</t>
    </r>
    <r>
      <rPr>
        <sz val="10"/>
        <rFont val="Arial"/>
        <family val="2"/>
      </rPr>
      <t>)</t>
    </r>
  </si>
  <si>
    <r>
      <t xml:space="preserve">Podomítková sprchová baterie Grohe Eurosmart komplet: vč.mont.setu </t>
    </r>
    <r>
      <rPr>
        <sz val="8"/>
        <rFont val="Arial"/>
        <family val="2"/>
      </rPr>
      <t>(33556001</t>
    </r>
    <r>
      <rPr>
        <sz val="10"/>
        <rFont val="Arial"/>
        <family val="2"/>
      </rPr>
      <t>), univ.těleso (</t>
    </r>
    <r>
      <rPr>
        <sz val="8"/>
        <rFont val="Arial"/>
        <family val="2"/>
      </rPr>
      <t>33961</t>
    </r>
    <r>
      <rPr>
        <sz val="10"/>
        <rFont val="Arial"/>
        <family val="2"/>
      </rPr>
      <t>), hlavová sprcha (</t>
    </r>
    <r>
      <rPr>
        <sz val="8"/>
        <rFont val="Arial"/>
        <family val="2"/>
      </rPr>
      <t>28190</t>
    </r>
    <r>
      <rPr>
        <sz val="10"/>
        <rFont val="Arial"/>
        <family val="2"/>
      </rPr>
      <t>)</t>
    </r>
  </si>
  <si>
    <r>
      <t>Podomítková vanová baterie Grohe Eurosmart komplet: vč.mont.setu (</t>
    </r>
    <r>
      <rPr>
        <sz val="8"/>
        <rFont val="Arial"/>
        <family val="2"/>
      </rPr>
      <t>33305001</t>
    </r>
    <r>
      <rPr>
        <sz val="10"/>
        <rFont val="Arial"/>
        <family val="2"/>
      </rPr>
      <t xml:space="preserve">), univ.těleso </t>
    </r>
    <r>
      <rPr>
        <sz val="8"/>
        <rFont val="Arial"/>
        <family val="2"/>
      </rPr>
      <t>(33961</t>
    </r>
    <r>
      <rPr>
        <sz val="10"/>
        <rFont val="Arial"/>
        <family val="2"/>
      </rPr>
      <t>), sprchová souprava Mono (</t>
    </r>
    <r>
      <rPr>
        <sz val="8"/>
        <rFont val="Arial"/>
        <family val="2"/>
      </rPr>
      <t>28667001</t>
    </r>
    <r>
      <rPr>
        <sz val="10"/>
        <rFont val="Arial"/>
        <family val="2"/>
      </rPr>
      <t>), kolínko nástěnné (</t>
    </r>
    <r>
      <rPr>
        <sz val="8"/>
        <rFont val="Arial"/>
        <family val="2"/>
      </rPr>
      <t>28680</t>
    </r>
    <r>
      <rPr>
        <sz val="10"/>
        <rFont val="Arial"/>
        <family val="2"/>
      </rPr>
      <t>)</t>
    </r>
  </si>
  <si>
    <r>
      <t>Baterie stoj.umyvadl.invalid.chrom Grohe Speciál (</t>
    </r>
    <r>
      <rPr>
        <sz val="8"/>
        <rFont val="Arial"/>
        <family val="2"/>
      </rPr>
      <t>33124</t>
    </r>
    <r>
      <rPr>
        <sz val="10"/>
        <rFont val="Arial"/>
        <family val="2"/>
      </rPr>
      <t>)</t>
    </r>
  </si>
  <si>
    <r>
      <t>Baterie stoj.umyvadl.bidetová chrom Grohe Eurosmart Hygienica (</t>
    </r>
    <r>
      <rPr>
        <sz val="8"/>
        <rFont val="Arial"/>
        <family val="2"/>
      </rPr>
      <t>33446</t>
    </r>
    <r>
      <rPr>
        <sz val="10"/>
        <rFont val="Arial"/>
        <family val="2"/>
      </rPr>
      <t>)</t>
    </r>
  </si>
  <si>
    <t xml:space="preserve">Dodávka </t>
  </si>
  <si>
    <t>Montáž</t>
  </si>
  <si>
    <t>Madlo k invalidnímu WC - nerez sklopné délky 800mm (dvojité)</t>
  </si>
  <si>
    <t>Madlo sprchové, nerez jednotyčové délka 88cm</t>
  </si>
  <si>
    <t>Madlo pevné k invalidnímu umyvadlu délka 550mm (dvojité)</t>
  </si>
  <si>
    <t>Umyvadlový-nábytkový sifon DN40x5/4" - invalidní</t>
  </si>
  <si>
    <t>Nástěnka G 1/2"</t>
  </si>
  <si>
    <t>Nástěnka G 3/4"</t>
  </si>
  <si>
    <t xml:space="preserve">Konstr.prvek pro záv.WC </t>
  </si>
  <si>
    <t xml:space="preserve">Umyvadlo 60x47cm  + sifon chrom trubkový </t>
  </si>
  <si>
    <t xml:space="preserve">Invalidní umyvadlo 64cm + invalidní sifon </t>
  </si>
  <si>
    <t xml:space="preserve">Výlevka diturvitová vč.plastové mřížky </t>
  </si>
  <si>
    <t>Baterie nást.dřezová pák. chrom 1/2 x 150, 200mm</t>
  </si>
  <si>
    <t>Dne 21.4.2021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</si>
</sst>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0.0"/>
    <numFmt numFmtId="165" formatCode="_-* #,##0\ &quot;Kč&quot;_-;\-* #,##0\ &quot;Kč&quot;_-;_-* &quot;-&quot;??\ &quot;Kč&quot;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9"/>
      <name val="Arial"/>
      <family val="2"/>
    </font>
    <font>
      <sz val="16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6"/>
      <color indexed="2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u val="single"/>
      <sz val="10"/>
      <color indexed="48"/>
      <name val="Arial"/>
      <family val="2"/>
    </font>
    <font>
      <sz val="10"/>
      <color indexed="4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name val="Arial CE"/>
      <family val="2"/>
    </font>
    <font>
      <vertAlign val="subscript"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14"/>
      <color indexed="20"/>
      <name val="Arial"/>
      <family val="2"/>
    </font>
    <font>
      <sz val="10"/>
      <color indexed="20"/>
      <name val="Arial"/>
      <family val="2"/>
    </font>
    <font>
      <sz val="14"/>
      <color indexed="20"/>
      <name val="Arial"/>
      <family val="2"/>
    </font>
    <font>
      <b/>
      <sz val="14"/>
      <color indexed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/>
    </border>
    <border>
      <left/>
      <right/>
      <top/>
      <bottom style="double"/>
    </border>
    <border>
      <left style="hair"/>
      <right/>
      <top style="hair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8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/>
    <xf numFmtId="0" fontId="5" fillId="0" borderId="0" xfId="0" applyFont="1"/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16" fontId="8" fillId="2" borderId="1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>
      <alignment horizontal="center"/>
    </xf>
    <xf numFmtId="49" fontId="1" fillId="0" borderId="3" xfId="0" applyNumberFormat="1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wrapText="1"/>
      <protection locked="0"/>
    </xf>
    <xf numFmtId="44" fontId="1" fillId="0" borderId="3" xfId="20" applyFont="1" applyBorder="1"/>
    <xf numFmtId="44" fontId="8" fillId="0" borderId="3" xfId="20" applyFont="1" applyBorder="1"/>
    <xf numFmtId="0" fontId="1" fillId="3" borderId="3" xfId="0" applyFont="1" applyFill="1" applyBorder="1" applyProtection="1">
      <protection locked="0"/>
    </xf>
    <xf numFmtId="0" fontId="11" fillId="0" borderId="3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1" fillId="0" borderId="3" xfId="0" applyFont="1" applyBorder="1"/>
    <xf numFmtId="49" fontId="14" fillId="0" borderId="3" xfId="0" applyNumberFormat="1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wrapText="1"/>
      <protection locked="0"/>
    </xf>
    <xf numFmtId="165" fontId="4" fillId="0" borderId="3" xfId="20" applyNumberFormat="1" applyFont="1" applyBorder="1"/>
    <xf numFmtId="165" fontId="1" fillId="0" borderId="0" xfId="0" applyNumberFormat="1" applyFont="1"/>
    <xf numFmtId="165" fontId="15" fillId="2" borderId="4" xfId="0" applyNumberFormat="1" applyFont="1" applyFill="1" applyBorder="1"/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>
      <alignment horizontal="center"/>
    </xf>
    <xf numFmtId="0" fontId="1" fillId="0" borderId="3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3" xfId="21" applyFont="1" applyBorder="1" applyAlignment="1">
      <alignment vertical="top" wrapText="1"/>
      <protection/>
    </xf>
    <xf numFmtId="0" fontId="1" fillId="0" borderId="3" xfId="22" applyFont="1" applyBorder="1" applyAlignment="1" quotePrefix="1">
      <alignment wrapText="1"/>
      <protection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8" fillId="0" borderId="3" xfId="0" applyFont="1" applyBorder="1" applyAlignment="1">
      <alignment horizontal="right"/>
    </xf>
    <xf numFmtId="49" fontId="1" fillId="0" borderId="3" xfId="0" applyNumberFormat="1" applyFont="1" applyBorder="1" applyAlignment="1">
      <alignment vertical="top"/>
    </xf>
    <xf numFmtId="44" fontId="14" fillId="0" borderId="3" xfId="20" applyFont="1" applyBorder="1"/>
    <xf numFmtId="44" fontId="4" fillId="0" borderId="3" xfId="20" applyFont="1" applyBorder="1"/>
    <xf numFmtId="1" fontId="13" fillId="0" borderId="0" xfId="0" applyNumberFormat="1" applyFont="1" applyProtection="1">
      <protection locked="0"/>
    </xf>
    <xf numFmtId="44" fontId="1" fillId="0" borderId="3" xfId="0" applyNumberFormat="1" applyFont="1" applyBorder="1"/>
    <xf numFmtId="0" fontId="1" fillId="3" borderId="3" xfId="0" applyFont="1" applyFill="1" applyBorder="1" applyAlignment="1" applyProtection="1">
      <alignment horizontal="right"/>
      <protection locked="0"/>
    </xf>
    <xf numFmtId="0" fontId="1" fillId="0" borderId="3" xfId="23" applyFont="1" applyBorder="1" applyAlignment="1">
      <alignment wrapText="1"/>
      <protection/>
    </xf>
    <xf numFmtId="0" fontId="1" fillId="0" borderId="3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/>
      <protection locked="0"/>
    </xf>
    <xf numFmtId="164" fontId="1" fillId="0" borderId="0" xfId="0" applyNumberFormat="1" applyFont="1"/>
    <xf numFmtId="165" fontId="1" fillId="0" borderId="0" xfId="20" applyNumberFormat="1" applyFont="1"/>
    <xf numFmtId="0" fontId="15" fillId="0" borderId="0" xfId="0" applyFont="1"/>
    <xf numFmtId="165" fontId="15" fillId="0" borderId="0" xfId="0" applyNumberFormat="1" applyFont="1"/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3" fillId="2" borderId="6" xfId="0" applyFont="1" applyFill="1" applyBorder="1" applyProtection="1">
      <protection locked="0"/>
    </xf>
    <xf numFmtId="0" fontId="22" fillId="2" borderId="6" xfId="0" applyFont="1" applyFill="1" applyBorder="1" applyProtection="1">
      <protection locked="0"/>
    </xf>
    <xf numFmtId="0" fontId="22" fillId="2" borderId="6" xfId="0" applyFont="1" applyFill="1" applyBorder="1"/>
    <xf numFmtId="165" fontId="23" fillId="2" borderId="6" xfId="0" applyNumberFormat="1" applyFont="1" applyFill="1" applyBorder="1"/>
    <xf numFmtId="0" fontId="22" fillId="0" borderId="0" xfId="0" applyFont="1"/>
    <xf numFmtId="165" fontId="24" fillId="2" borderId="6" xfId="0" applyNumberFormat="1" applyFont="1" applyFill="1" applyBorder="1"/>
    <xf numFmtId="165" fontId="15" fillId="2" borderId="7" xfId="0" applyNumberFormat="1" applyFont="1" applyFill="1" applyBorder="1"/>
    <xf numFmtId="44" fontId="1" fillId="0" borderId="0" xfId="20" applyFont="1"/>
    <xf numFmtId="0" fontId="15" fillId="2" borderId="7" xfId="0" applyFont="1" applyFill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_POL.XLS" xfId="21"/>
    <cellStyle name="normální_ZI" xfId="22"/>
    <cellStyle name="normální_ceník společnosti GEBERIT platný od 1.4.200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6"/>
  <sheetViews>
    <sheetView tabSelected="1" zoomScale="85" zoomScaleNormal="85" workbookViewId="0" topLeftCell="A138">
      <selection activeCell="H1403" sqref="H1403"/>
    </sheetView>
  </sheetViews>
  <sheetFormatPr defaultColWidth="9.140625" defaultRowHeight="15" outlineLevelRow="1" outlineLevelCol="1"/>
  <cols>
    <col min="1" max="1" width="7.28125" style="4" customWidth="1"/>
    <col min="2" max="2" width="8.421875" style="4" customWidth="1"/>
    <col min="3" max="3" width="7.57421875" style="4" customWidth="1"/>
    <col min="4" max="4" width="58.140625" style="4" customWidth="1"/>
    <col min="5" max="5" width="15.57421875" style="4" customWidth="1" outlineLevel="1"/>
    <col min="6" max="6" width="16.7109375" style="4" customWidth="1" outlineLevel="1"/>
    <col min="7" max="7" width="19.00390625" style="4" customWidth="1"/>
    <col min="8" max="8" width="20.57421875" style="4" customWidth="1"/>
    <col min="9" max="240" width="9.140625" style="4" customWidth="1"/>
    <col min="241" max="241" width="7.28125" style="4" customWidth="1"/>
    <col min="242" max="242" width="22.00390625" style="4" customWidth="1"/>
    <col min="243" max="243" width="8.421875" style="4" customWidth="1"/>
    <col min="244" max="244" width="7.57421875" style="4" customWidth="1"/>
    <col min="245" max="245" width="58.140625" style="4" customWidth="1"/>
    <col min="246" max="246" width="3.57421875" style="4" customWidth="1"/>
    <col min="247" max="247" width="9.140625" style="4" customWidth="1"/>
    <col min="248" max="248" width="8.00390625" style="4" customWidth="1"/>
    <col min="249" max="249" width="7.421875" style="4" customWidth="1"/>
    <col min="250" max="250" width="9.28125" style="4" customWidth="1"/>
    <col min="251" max="251" width="10.8515625" style="4" customWidth="1"/>
    <col min="252" max="252" width="9.28125" style="4" customWidth="1"/>
    <col min="253" max="253" width="15.57421875" style="4" customWidth="1"/>
    <col min="254" max="254" width="16.7109375" style="4" customWidth="1"/>
    <col min="255" max="256" width="9.140625" style="4" hidden="1" customWidth="1"/>
    <col min="257" max="257" width="19.00390625" style="4" customWidth="1"/>
    <col min="258" max="258" width="20.57421875" style="4" customWidth="1"/>
    <col min="259" max="496" width="9.140625" style="4" customWidth="1"/>
    <col min="497" max="497" width="7.28125" style="4" customWidth="1"/>
    <col min="498" max="498" width="22.00390625" style="4" customWidth="1"/>
    <col min="499" max="499" width="8.421875" style="4" customWidth="1"/>
    <col min="500" max="500" width="7.57421875" style="4" customWidth="1"/>
    <col min="501" max="501" width="58.140625" style="4" customWidth="1"/>
    <col min="502" max="502" width="3.57421875" style="4" customWidth="1"/>
    <col min="503" max="503" width="9.140625" style="4" customWidth="1"/>
    <col min="504" max="504" width="8.00390625" style="4" customWidth="1"/>
    <col min="505" max="505" width="7.421875" style="4" customWidth="1"/>
    <col min="506" max="506" width="9.28125" style="4" customWidth="1"/>
    <col min="507" max="507" width="10.8515625" style="4" customWidth="1"/>
    <col min="508" max="508" width="9.28125" style="4" customWidth="1"/>
    <col min="509" max="509" width="15.57421875" style="4" customWidth="1"/>
    <col min="510" max="510" width="16.7109375" style="4" customWidth="1"/>
    <col min="511" max="512" width="9.140625" style="4" hidden="1" customWidth="1"/>
    <col min="513" max="513" width="19.00390625" style="4" customWidth="1"/>
    <col min="514" max="514" width="20.57421875" style="4" customWidth="1"/>
    <col min="515" max="752" width="9.140625" style="4" customWidth="1"/>
    <col min="753" max="753" width="7.28125" style="4" customWidth="1"/>
    <col min="754" max="754" width="22.00390625" style="4" customWidth="1"/>
    <col min="755" max="755" width="8.421875" style="4" customWidth="1"/>
    <col min="756" max="756" width="7.57421875" style="4" customWidth="1"/>
    <col min="757" max="757" width="58.140625" style="4" customWidth="1"/>
    <col min="758" max="758" width="3.57421875" style="4" customWidth="1"/>
    <col min="759" max="759" width="9.140625" style="4" customWidth="1"/>
    <col min="760" max="760" width="8.00390625" style="4" customWidth="1"/>
    <col min="761" max="761" width="7.421875" style="4" customWidth="1"/>
    <col min="762" max="762" width="9.28125" style="4" customWidth="1"/>
    <col min="763" max="763" width="10.8515625" style="4" customWidth="1"/>
    <col min="764" max="764" width="9.28125" style="4" customWidth="1"/>
    <col min="765" max="765" width="15.57421875" style="4" customWidth="1"/>
    <col min="766" max="766" width="16.7109375" style="4" customWidth="1"/>
    <col min="767" max="768" width="9.140625" style="4" hidden="1" customWidth="1"/>
    <col min="769" max="769" width="19.00390625" style="4" customWidth="1"/>
    <col min="770" max="770" width="20.57421875" style="4" customWidth="1"/>
    <col min="771" max="1008" width="9.140625" style="4" customWidth="1"/>
    <col min="1009" max="1009" width="7.28125" style="4" customWidth="1"/>
    <col min="1010" max="1010" width="22.00390625" style="4" customWidth="1"/>
    <col min="1011" max="1011" width="8.421875" style="4" customWidth="1"/>
    <col min="1012" max="1012" width="7.57421875" style="4" customWidth="1"/>
    <col min="1013" max="1013" width="58.140625" style="4" customWidth="1"/>
    <col min="1014" max="1014" width="3.57421875" style="4" customWidth="1"/>
    <col min="1015" max="1015" width="9.140625" style="4" customWidth="1"/>
    <col min="1016" max="1016" width="8.00390625" style="4" customWidth="1"/>
    <col min="1017" max="1017" width="7.421875" style="4" customWidth="1"/>
    <col min="1018" max="1018" width="9.28125" style="4" customWidth="1"/>
    <col min="1019" max="1019" width="10.8515625" style="4" customWidth="1"/>
    <col min="1020" max="1020" width="9.28125" style="4" customWidth="1"/>
    <col min="1021" max="1021" width="15.57421875" style="4" customWidth="1"/>
    <col min="1022" max="1022" width="16.7109375" style="4" customWidth="1"/>
    <col min="1023" max="1024" width="9.140625" style="4" hidden="1" customWidth="1"/>
    <col min="1025" max="1025" width="19.00390625" style="4" customWidth="1"/>
    <col min="1026" max="1026" width="20.57421875" style="4" customWidth="1"/>
    <col min="1027" max="1264" width="9.140625" style="4" customWidth="1"/>
    <col min="1265" max="1265" width="7.28125" style="4" customWidth="1"/>
    <col min="1266" max="1266" width="22.00390625" style="4" customWidth="1"/>
    <col min="1267" max="1267" width="8.421875" style="4" customWidth="1"/>
    <col min="1268" max="1268" width="7.57421875" style="4" customWidth="1"/>
    <col min="1269" max="1269" width="58.140625" style="4" customWidth="1"/>
    <col min="1270" max="1270" width="3.57421875" style="4" customWidth="1"/>
    <col min="1271" max="1271" width="9.140625" style="4" customWidth="1"/>
    <col min="1272" max="1272" width="8.00390625" style="4" customWidth="1"/>
    <col min="1273" max="1273" width="7.421875" style="4" customWidth="1"/>
    <col min="1274" max="1274" width="9.28125" style="4" customWidth="1"/>
    <col min="1275" max="1275" width="10.8515625" style="4" customWidth="1"/>
    <col min="1276" max="1276" width="9.28125" style="4" customWidth="1"/>
    <col min="1277" max="1277" width="15.57421875" style="4" customWidth="1"/>
    <col min="1278" max="1278" width="16.7109375" style="4" customWidth="1"/>
    <col min="1279" max="1280" width="9.140625" style="4" hidden="1" customWidth="1"/>
    <col min="1281" max="1281" width="19.00390625" style="4" customWidth="1"/>
    <col min="1282" max="1282" width="20.57421875" style="4" customWidth="1"/>
    <col min="1283" max="1520" width="9.140625" style="4" customWidth="1"/>
    <col min="1521" max="1521" width="7.28125" style="4" customWidth="1"/>
    <col min="1522" max="1522" width="22.00390625" style="4" customWidth="1"/>
    <col min="1523" max="1523" width="8.421875" style="4" customWidth="1"/>
    <col min="1524" max="1524" width="7.57421875" style="4" customWidth="1"/>
    <col min="1525" max="1525" width="58.140625" style="4" customWidth="1"/>
    <col min="1526" max="1526" width="3.57421875" style="4" customWidth="1"/>
    <col min="1527" max="1527" width="9.140625" style="4" customWidth="1"/>
    <col min="1528" max="1528" width="8.00390625" style="4" customWidth="1"/>
    <col min="1529" max="1529" width="7.421875" style="4" customWidth="1"/>
    <col min="1530" max="1530" width="9.28125" style="4" customWidth="1"/>
    <col min="1531" max="1531" width="10.8515625" style="4" customWidth="1"/>
    <col min="1532" max="1532" width="9.28125" style="4" customWidth="1"/>
    <col min="1533" max="1533" width="15.57421875" style="4" customWidth="1"/>
    <col min="1534" max="1534" width="16.7109375" style="4" customWidth="1"/>
    <col min="1535" max="1536" width="9.140625" style="4" hidden="1" customWidth="1"/>
    <col min="1537" max="1537" width="19.00390625" style="4" customWidth="1"/>
    <col min="1538" max="1538" width="20.57421875" style="4" customWidth="1"/>
    <col min="1539" max="1776" width="9.140625" style="4" customWidth="1"/>
    <col min="1777" max="1777" width="7.28125" style="4" customWidth="1"/>
    <col min="1778" max="1778" width="22.00390625" style="4" customWidth="1"/>
    <col min="1779" max="1779" width="8.421875" style="4" customWidth="1"/>
    <col min="1780" max="1780" width="7.57421875" style="4" customWidth="1"/>
    <col min="1781" max="1781" width="58.140625" style="4" customWidth="1"/>
    <col min="1782" max="1782" width="3.57421875" style="4" customWidth="1"/>
    <col min="1783" max="1783" width="9.140625" style="4" customWidth="1"/>
    <col min="1784" max="1784" width="8.00390625" style="4" customWidth="1"/>
    <col min="1785" max="1785" width="7.421875" style="4" customWidth="1"/>
    <col min="1786" max="1786" width="9.28125" style="4" customWidth="1"/>
    <col min="1787" max="1787" width="10.8515625" style="4" customWidth="1"/>
    <col min="1788" max="1788" width="9.28125" style="4" customWidth="1"/>
    <col min="1789" max="1789" width="15.57421875" style="4" customWidth="1"/>
    <col min="1790" max="1790" width="16.7109375" style="4" customWidth="1"/>
    <col min="1791" max="1792" width="9.140625" style="4" hidden="1" customWidth="1"/>
    <col min="1793" max="1793" width="19.00390625" style="4" customWidth="1"/>
    <col min="1794" max="1794" width="20.57421875" style="4" customWidth="1"/>
    <col min="1795" max="2032" width="9.140625" style="4" customWidth="1"/>
    <col min="2033" max="2033" width="7.28125" style="4" customWidth="1"/>
    <col min="2034" max="2034" width="22.00390625" style="4" customWidth="1"/>
    <col min="2035" max="2035" width="8.421875" style="4" customWidth="1"/>
    <col min="2036" max="2036" width="7.57421875" style="4" customWidth="1"/>
    <col min="2037" max="2037" width="58.140625" style="4" customWidth="1"/>
    <col min="2038" max="2038" width="3.57421875" style="4" customWidth="1"/>
    <col min="2039" max="2039" width="9.140625" style="4" customWidth="1"/>
    <col min="2040" max="2040" width="8.00390625" style="4" customWidth="1"/>
    <col min="2041" max="2041" width="7.421875" style="4" customWidth="1"/>
    <col min="2042" max="2042" width="9.28125" style="4" customWidth="1"/>
    <col min="2043" max="2043" width="10.8515625" style="4" customWidth="1"/>
    <col min="2044" max="2044" width="9.28125" style="4" customWidth="1"/>
    <col min="2045" max="2045" width="15.57421875" style="4" customWidth="1"/>
    <col min="2046" max="2046" width="16.7109375" style="4" customWidth="1"/>
    <col min="2047" max="2048" width="9.140625" style="4" hidden="1" customWidth="1"/>
    <col min="2049" max="2049" width="19.00390625" style="4" customWidth="1"/>
    <col min="2050" max="2050" width="20.57421875" style="4" customWidth="1"/>
    <col min="2051" max="2288" width="9.140625" style="4" customWidth="1"/>
    <col min="2289" max="2289" width="7.28125" style="4" customWidth="1"/>
    <col min="2290" max="2290" width="22.00390625" style="4" customWidth="1"/>
    <col min="2291" max="2291" width="8.421875" style="4" customWidth="1"/>
    <col min="2292" max="2292" width="7.57421875" style="4" customWidth="1"/>
    <col min="2293" max="2293" width="58.140625" style="4" customWidth="1"/>
    <col min="2294" max="2294" width="3.57421875" style="4" customWidth="1"/>
    <col min="2295" max="2295" width="9.140625" style="4" customWidth="1"/>
    <col min="2296" max="2296" width="8.00390625" style="4" customWidth="1"/>
    <col min="2297" max="2297" width="7.421875" style="4" customWidth="1"/>
    <col min="2298" max="2298" width="9.28125" style="4" customWidth="1"/>
    <col min="2299" max="2299" width="10.8515625" style="4" customWidth="1"/>
    <col min="2300" max="2300" width="9.28125" style="4" customWidth="1"/>
    <col min="2301" max="2301" width="15.57421875" style="4" customWidth="1"/>
    <col min="2302" max="2302" width="16.7109375" style="4" customWidth="1"/>
    <col min="2303" max="2304" width="9.140625" style="4" hidden="1" customWidth="1"/>
    <col min="2305" max="2305" width="19.00390625" style="4" customWidth="1"/>
    <col min="2306" max="2306" width="20.57421875" style="4" customWidth="1"/>
    <col min="2307" max="2544" width="9.140625" style="4" customWidth="1"/>
    <col min="2545" max="2545" width="7.28125" style="4" customWidth="1"/>
    <col min="2546" max="2546" width="22.00390625" style="4" customWidth="1"/>
    <col min="2547" max="2547" width="8.421875" style="4" customWidth="1"/>
    <col min="2548" max="2548" width="7.57421875" style="4" customWidth="1"/>
    <col min="2549" max="2549" width="58.140625" style="4" customWidth="1"/>
    <col min="2550" max="2550" width="3.57421875" style="4" customWidth="1"/>
    <col min="2551" max="2551" width="9.140625" style="4" customWidth="1"/>
    <col min="2552" max="2552" width="8.00390625" style="4" customWidth="1"/>
    <col min="2553" max="2553" width="7.421875" style="4" customWidth="1"/>
    <col min="2554" max="2554" width="9.28125" style="4" customWidth="1"/>
    <col min="2555" max="2555" width="10.8515625" style="4" customWidth="1"/>
    <col min="2556" max="2556" width="9.28125" style="4" customWidth="1"/>
    <col min="2557" max="2557" width="15.57421875" style="4" customWidth="1"/>
    <col min="2558" max="2558" width="16.7109375" style="4" customWidth="1"/>
    <col min="2559" max="2560" width="9.140625" style="4" hidden="1" customWidth="1"/>
    <col min="2561" max="2561" width="19.00390625" style="4" customWidth="1"/>
    <col min="2562" max="2562" width="20.57421875" style="4" customWidth="1"/>
    <col min="2563" max="2800" width="9.140625" style="4" customWidth="1"/>
    <col min="2801" max="2801" width="7.28125" style="4" customWidth="1"/>
    <col min="2802" max="2802" width="22.00390625" style="4" customWidth="1"/>
    <col min="2803" max="2803" width="8.421875" style="4" customWidth="1"/>
    <col min="2804" max="2804" width="7.57421875" style="4" customWidth="1"/>
    <col min="2805" max="2805" width="58.140625" style="4" customWidth="1"/>
    <col min="2806" max="2806" width="3.57421875" style="4" customWidth="1"/>
    <col min="2807" max="2807" width="9.140625" style="4" customWidth="1"/>
    <col min="2808" max="2808" width="8.00390625" style="4" customWidth="1"/>
    <col min="2809" max="2809" width="7.421875" style="4" customWidth="1"/>
    <col min="2810" max="2810" width="9.28125" style="4" customWidth="1"/>
    <col min="2811" max="2811" width="10.8515625" style="4" customWidth="1"/>
    <col min="2812" max="2812" width="9.28125" style="4" customWidth="1"/>
    <col min="2813" max="2813" width="15.57421875" style="4" customWidth="1"/>
    <col min="2814" max="2814" width="16.7109375" style="4" customWidth="1"/>
    <col min="2815" max="2816" width="9.140625" style="4" hidden="1" customWidth="1"/>
    <col min="2817" max="2817" width="19.00390625" style="4" customWidth="1"/>
    <col min="2818" max="2818" width="20.57421875" style="4" customWidth="1"/>
    <col min="2819" max="3056" width="9.140625" style="4" customWidth="1"/>
    <col min="3057" max="3057" width="7.28125" style="4" customWidth="1"/>
    <col min="3058" max="3058" width="22.00390625" style="4" customWidth="1"/>
    <col min="3059" max="3059" width="8.421875" style="4" customWidth="1"/>
    <col min="3060" max="3060" width="7.57421875" style="4" customWidth="1"/>
    <col min="3061" max="3061" width="58.140625" style="4" customWidth="1"/>
    <col min="3062" max="3062" width="3.57421875" style="4" customWidth="1"/>
    <col min="3063" max="3063" width="9.140625" style="4" customWidth="1"/>
    <col min="3064" max="3064" width="8.00390625" style="4" customWidth="1"/>
    <col min="3065" max="3065" width="7.421875" style="4" customWidth="1"/>
    <col min="3066" max="3066" width="9.28125" style="4" customWidth="1"/>
    <col min="3067" max="3067" width="10.8515625" style="4" customWidth="1"/>
    <col min="3068" max="3068" width="9.28125" style="4" customWidth="1"/>
    <col min="3069" max="3069" width="15.57421875" style="4" customWidth="1"/>
    <col min="3070" max="3070" width="16.7109375" style="4" customWidth="1"/>
    <col min="3071" max="3072" width="9.140625" style="4" hidden="1" customWidth="1"/>
    <col min="3073" max="3073" width="19.00390625" style="4" customWidth="1"/>
    <col min="3074" max="3074" width="20.57421875" style="4" customWidth="1"/>
    <col min="3075" max="3312" width="9.140625" style="4" customWidth="1"/>
    <col min="3313" max="3313" width="7.28125" style="4" customWidth="1"/>
    <col min="3314" max="3314" width="22.00390625" style="4" customWidth="1"/>
    <col min="3315" max="3315" width="8.421875" style="4" customWidth="1"/>
    <col min="3316" max="3316" width="7.57421875" style="4" customWidth="1"/>
    <col min="3317" max="3317" width="58.140625" style="4" customWidth="1"/>
    <col min="3318" max="3318" width="3.57421875" style="4" customWidth="1"/>
    <col min="3319" max="3319" width="9.140625" style="4" customWidth="1"/>
    <col min="3320" max="3320" width="8.00390625" style="4" customWidth="1"/>
    <col min="3321" max="3321" width="7.421875" style="4" customWidth="1"/>
    <col min="3322" max="3322" width="9.28125" style="4" customWidth="1"/>
    <col min="3323" max="3323" width="10.8515625" style="4" customWidth="1"/>
    <col min="3324" max="3324" width="9.28125" style="4" customWidth="1"/>
    <col min="3325" max="3325" width="15.57421875" style="4" customWidth="1"/>
    <col min="3326" max="3326" width="16.7109375" style="4" customWidth="1"/>
    <col min="3327" max="3328" width="9.140625" style="4" hidden="1" customWidth="1"/>
    <col min="3329" max="3329" width="19.00390625" style="4" customWidth="1"/>
    <col min="3330" max="3330" width="20.57421875" style="4" customWidth="1"/>
    <col min="3331" max="3568" width="9.140625" style="4" customWidth="1"/>
    <col min="3569" max="3569" width="7.28125" style="4" customWidth="1"/>
    <col min="3570" max="3570" width="22.00390625" style="4" customWidth="1"/>
    <col min="3571" max="3571" width="8.421875" style="4" customWidth="1"/>
    <col min="3572" max="3572" width="7.57421875" style="4" customWidth="1"/>
    <col min="3573" max="3573" width="58.140625" style="4" customWidth="1"/>
    <col min="3574" max="3574" width="3.57421875" style="4" customWidth="1"/>
    <col min="3575" max="3575" width="9.140625" style="4" customWidth="1"/>
    <col min="3576" max="3576" width="8.00390625" style="4" customWidth="1"/>
    <col min="3577" max="3577" width="7.421875" style="4" customWidth="1"/>
    <col min="3578" max="3578" width="9.28125" style="4" customWidth="1"/>
    <col min="3579" max="3579" width="10.8515625" style="4" customWidth="1"/>
    <col min="3580" max="3580" width="9.28125" style="4" customWidth="1"/>
    <col min="3581" max="3581" width="15.57421875" style="4" customWidth="1"/>
    <col min="3582" max="3582" width="16.7109375" style="4" customWidth="1"/>
    <col min="3583" max="3584" width="9.140625" style="4" hidden="1" customWidth="1"/>
    <col min="3585" max="3585" width="19.00390625" style="4" customWidth="1"/>
    <col min="3586" max="3586" width="20.57421875" style="4" customWidth="1"/>
    <col min="3587" max="3824" width="9.140625" style="4" customWidth="1"/>
    <col min="3825" max="3825" width="7.28125" style="4" customWidth="1"/>
    <col min="3826" max="3826" width="22.00390625" style="4" customWidth="1"/>
    <col min="3827" max="3827" width="8.421875" style="4" customWidth="1"/>
    <col min="3828" max="3828" width="7.57421875" style="4" customWidth="1"/>
    <col min="3829" max="3829" width="58.140625" style="4" customWidth="1"/>
    <col min="3830" max="3830" width="3.57421875" style="4" customWidth="1"/>
    <col min="3831" max="3831" width="9.140625" style="4" customWidth="1"/>
    <col min="3832" max="3832" width="8.00390625" style="4" customWidth="1"/>
    <col min="3833" max="3833" width="7.421875" style="4" customWidth="1"/>
    <col min="3834" max="3834" width="9.28125" style="4" customWidth="1"/>
    <col min="3835" max="3835" width="10.8515625" style="4" customWidth="1"/>
    <col min="3836" max="3836" width="9.28125" style="4" customWidth="1"/>
    <col min="3837" max="3837" width="15.57421875" style="4" customWidth="1"/>
    <col min="3838" max="3838" width="16.7109375" style="4" customWidth="1"/>
    <col min="3839" max="3840" width="9.140625" style="4" hidden="1" customWidth="1"/>
    <col min="3841" max="3841" width="19.00390625" style="4" customWidth="1"/>
    <col min="3842" max="3842" width="20.57421875" style="4" customWidth="1"/>
    <col min="3843" max="4080" width="9.140625" style="4" customWidth="1"/>
    <col min="4081" max="4081" width="7.28125" style="4" customWidth="1"/>
    <col min="4082" max="4082" width="22.00390625" style="4" customWidth="1"/>
    <col min="4083" max="4083" width="8.421875" style="4" customWidth="1"/>
    <col min="4084" max="4084" width="7.57421875" style="4" customWidth="1"/>
    <col min="4085" max="4085" width="58.140625" style="4" customWidth="1"/>
    <col min="4086" max="4086" width="3.57421875" style="4" customWidth="1"/>
    <col min="4087" max="4087" width="9.140625" style="4" customWidth="1"/>
    <col min="4088" max="4088" width="8.00390625" style="4" customWidth="1"/>
    <col min="4089" max="4089" width="7.421875" style="4" customWidth="1"/>
    <col min="4090" max="4090" width="9.28125" style="4" customWidth="1"/>
    <col min="4091" max="4091" width="10.8515625" style="4" customWidth="1"/>
    <col min="4092" max="4092" width="9.28125" style="4" customWidth="1"/>
    <col min="4093" max="4093" width="15.57421875" style="4" customWidth="1"/>
    <col min="4094" max="4094" width="16.7109375" style="4" customWidth="1"/>
    <col min="4095" max="4096" width="9.140625" style="4" hidden="1" customWidth="1"/>
    <col min="4097" max="4097" width="19.00390625" style="4" customWidth="1"/>
    <col min="4098" max="4098" width="20.57421875" style="4" customWidth="1"/>
    <col min="4099" max="4336" width="9.140625" style="4" customWidth="1"/>
    <col min="4337" max="4337" width="7.28125" style="4" customWidth="1"/>
    <col min="4338" max="4338" width="22.00390625" style="4" customWidth="1"/>
    <col min="4339" max="4339" width="8.421875" style="4" customWidth="1"/>
    <col min="4340" max="4340" width="7.57421875" style="4" customWidth="1"/>
    <col min="4341" max="4341" width="58.140625" style="4" customWidth="1"/>
    <col min="4342" max="4342" width="3.57421875" style="4" customWidth="1"/>
    <col min="4343" max="4343" width="9.140625" style="4" customWidth="1"/>
    <col min="4344" max="4344" width="8.00390625" style="4" customWidth="1"/>
    <col min="4345" max="4345" width="7.421875" style="4" customWidth="1"/>
    <col min="4346" max="4346" width="9.28125" style="4" customWidth="1"/>
    <col min="4347" max="4347" width="10.8515625" style="4" customWidth="1"/>
    <col min="4348" max="4348" width="9.28125" style="4" customWidth="1"/>
    <col min="4349" max="4349" width="15.57421875" style="4" customWidth="1"/>
    <col min="4350" max="4350" width="16.7109375" style="4" customWidth="1"/>
    <col min="4351" max="4352" width="9.140625" style="4" hidden="1" customWidth="1"/>
    <col min="4353" max="4353" width="19.00390625" style="4" customWidth="1"/>
    <col min="4354" max="4354" width="20.57421875" style="4" customWidth="1"/>
    <col min="4355" max="4592" width="9.140625" style="4" customWidth="1"/>
    <col min="4593" max="4593" width="7.28125" style="4" customWidth="1"/>
    <col min="4594" max="4594" width="22.00390625" style="4" customWidth="1"/>
    <col min="4595" max="4595" width="8.421875" style="4" customWidth="1"/>
    <col min="4596" max="4596" width="7.57421875" style="4" customWidth="1"/>
    <col min="4597" max="4597" width="58.140625" style="4" customWidth="1"/>
    <col min="4598" max="4598" width="3.57421875" style="4" customWidth="1"/>
    <col min="4599" max="4599" width="9.140625" style="4" customWidth="1"/>
    <col min="4600" max="4600" width="8.00390625" style="4" customWidth="1"/>
    <col min="4601" max="4601" width="7.421875" style="4" customWidth="1"/>
    <col min="4602" max="4602" width="9.28125" style="4" customWidth="1"/>
    <col min="4603" max="4603" width="10.8515625" style="4" customWidth="1"/>
    <col min="4604" max="4604" width="9.28125" style="4" customWidth="1"/>
    <col min="4605" max="4605" width="15.57421875" style="4" customWidth="1"/>
    <col min="4606" max="4606" width="16.7109375" style="4" customWidth="1"/>
    <col min="4607" max="4608" width="9.140625" style="4" hidden="1" customWidth="1"/>
    <col min="4609" max="4609" width="19.00390625" style="4" customWidth="1"/>
    <col min="4610" max="4610" width="20.57421875" style="4" customWidth="1"/>
    <col min="4611" max="4848" width="9.140625" style="4" customWidth="1"/>
    <col min="4849" max="4849" width="7.28125" style="4" customWidth="1"/>
    <col min="4850" max="4850" width="22.00390625" style="4" customWidth="1"/>
    <col min="4851" max="4851" width="8.421875" style="4" customWidth="1"/>
    <col min="4852" max="4852" width="7.57421875" style="4" customWidth="1"/>
    <col min="4853" max="4853" width="58.140625" style="4" customWidth="1"/>
    <col min="4854" max="4854" width="3.57421875" style="4" customWidth="1"/>
    <col min="4855" max="4855" width="9.140625" style="4" customWidth="1"/>
    <col min="4856" max="4856" width="8.00390625" style="4" customWidth="1"/>
    <col min="4857" max="4857" width="7.421875" style="4" customWidth="1"/>
    <col min="4858" max="4858" width="9.28125" style="4" customWidth="1"/>
    <col min="4859" max="4859" width="10.8515625" style="4" customWidth="1"/>
    <col min="4860" max="4860" width="9.28125" style="4" customWidth="1"/>
    <col min="4861" max="4861" width="15.57421875" style="4" customWidth="1"/>
    <col min="4862" max="4862" width="16.7109375" style="4" customWidth="1"/>
    <col min="4863" max="4864" width="9.140625" style="4" hidden="1" customWidth="1"/>
    <col min="4865" max="4865" width="19.00390625" style="4" customWidth="1"/>
    <col min="4866" max="4866" width="20.57421875" style="4" customWidth="1"/>
    <col min="4867" max="5104" width="9.140625" style="4" customWidth="1"/>
    <col min="5105" max="5105" width="7.28125" style="4" customWidth="1"/>
    <col min="5106" max="5106" width="22.00390625" style="4" customWidth="1"/>
    <col min="5107" max="5107" width="8.421875" style="4" customWidth="1"/>
    <col min="5108" max="5108" width="7.57421875" style="4" customWidth="1"/>
    <col min="5109" max="5109" width="58.140625" style="4" customWidth="1"/>
    <col min="5110" max="5110" width="3.57421875" style="4" customWidth="1"/>
    <col min="5111" max="5111" width="9.140625" style="4" customWidth="1"/>
    <col min="5112" max="5112" width="8.00390625" style="4" customWidth="1"/>
    <col min="5113" max="5113" width="7.421875" style="4" customWidth="1"/>
    <col min="5114" max="5114" width="9.28125" style="4" customWidth="1"/>
    <col min="5115" max="5115" width="10.8515625" style="4" customWidth="1"/>
    <col min="5116" max="5116" width="9.28125" style="4" customWidth="1"/>
    <col min="5117" max="5117" width="15.57421875" style="4" customWidth="1"/>
    <col min="5118" max="5118" width="16.7109375" style="4" customWidth="1"/>
    <col min="5119" max="5120" width="9.140625" style="4" hidden="1" customWidth="1"/>
    <col min="5121" max="5121" width="19.00390625" style="4" customWidth="1"/>
    <col min="5122" max="5122" width="20.57421875" style="4" customWidth="1"/>
    <col min="5123" max="5360" width="9.140625" style="4" customWidth="1"/>
    <col min="5361" max="5361" width="7.28125" style="4" customWidth="1"/>
    <col min="5362" max="5362" width="22.00390625" style="4" customWidth="1"/>
    <col min="5363" max="5363" width="8.421875" style="4" customWidth="1"/>
    <col min="5364" max="5364" width="7.57421875" style="4" customWidth="1"/>
    <col min="5365" max="5365" width="58.140625" style="4" customWidth="1"/>
    <col min="5366" max="5366" width="3.57421875" style="4" customWidth="1"/>
    <col min="5367" max="5367" width="9.140625" style="4" customWidth="1"/>
    <col min="5368" max="5368" width="8.00390625" style="4" customWidth="1"/>
    <col min="5369" max="5369" width="7.421875" style="4" customWidth="1"/>
    <col min="5370" max="5370" width="9.28125" style="4" customWidth="1"/>
    <col min="5371" max="5371" width="10.8515625" style="4" customWidth="1"/>
    <col min="5372" max="5372" width="9.28125" style="4" customWidth="1"/>
    <col min="5373" max="5373" width="15.57421875" style="4" customWidth="1"/>
    <col min="5374" max="5374" width="16.7109375" style="4" customWidth="1"/>
    <col min="5375" max="5376" width="9.140625" style="4" hidden="1" customWidth="1"/>
    <col min="5377" max="5377" width="19.00390625" style="4" customWidth="1"/>
    <col min="5378" max="5378" width="20.57421875" style="4" customWidth="1"/>
    <col min="5379" max="5616" width="9.140625" style="4" customWidth="1"/>
    <col min="5617" max="5617" width="7.28125" style="4" customWidth="1"/>
    <col min="5618" max="5618" width="22.00390625" style="4" customWidth="1"/>
    <col min="5619" max="5619" width="8.421875" style="4" customWidth="1"/>
    <col min="5620" max="5620" width="7.57421875" style="4" customWidth="1"/>
    <col min="5621" max="5621" width="58.140625" style="4" customWidth="1"/>
    <col min="5622" max="5622" width="3.57421875" style="4" customWidth="1"/>
    <col min="5623" max="5623" width="9.140625" style="4" customWidth="1"/>
    <col min="5624" max="5624" width="8.00390625" style="4" customWidth="1"/>
    <col min="5625" max="5625" width="7.421875" style="4" customWidth="1"/>
    <col min="5626" max="5626" width="9.28125" style="4" customWidth="1"/>
    <col min="5627" max="5627" width="10.8515625" style="4" customWidth="1"/>
    <col min="5628" max="5628" width="9.28125" style="4" customWidth="1"/>
    <col min="5629" max="5629" width="15.57421875" style="4" customWidth="1"/>
    <col min="5630" max="5630" width="16.7109375" style="4" customWidth="1"/>
    <col min="5631" max="5632" width="9.140625" style="4" hidden="1" customWidth="1"/>
    <col min="5633" max="5633" width="19.00390625" style="4" customWidth="1"/>
    <col min="5634" max="5634" width="20.57421875" style="4" customWidth="1"/>
    <col min="5635" max="5872" width="9.140625" style="4" customWidth="1"/>
    <col min="5873" max="5873" width="7.28125" style="4" customWidth="1"/>
    <col min="5874" max="5874" width="22.00390625" style="4" customWidth="1"/>
    <col min="5875" max="5875" width="8.421875" style="4" customWidth="1"/>
    <col min="5876" max="5876" width="7.57421875" style="4" customWidth="1"/>
    <col min="5877" max="5877" width="58.140625" style="4" customWidth="1"/>
    <col min="5878" max="5878" width="3.57421875" style="4" customWidth="1"/>
    <col min="5879" max="5879" width="9.140625" style="4" customWidth="1"/>
    <col min="5880" max="5880" width="8.00390625" style="4" customWidth="1"/>
    <col min="5881" max="5881" width="7.421875" style="4" customWidth="1"/>
    <col min="5882" max="5882" width="9.28125" style="4" customWidth="1"/>
    <col min="5883" max="5883" width="10.8515625" style="4" customWidth="1"/>
    <col min="5884" max="5884" width="9.28125" style="4" customWidth="1"/>
    <col min="5885" max="5885" width="15.57421875" style="4" customWidth="1"/>
    <col min="5886" max="5886" width="16.7109375" style="4" customWidth="1"/>
    <col min="5887" max="5888" width="9.140625" style="4" hidden="1" customWidth="1"/>
    <col min="5889" max="5889" width="19.00390625" style="4" customWidth="1"/>
    <col min="5890" max="5890" width="20.57421875" style="4" customWidth="1"/>
    <col min="5891" max="6128" width="9.140625" style="4" customWidth="1"/>
    <col min="6129" max="6129" width="7.28125" style="4" customWidth="1"/>
    <col min="6130" max="6130" width="22.00390625" style="4" customWidth="1"/>
    <col min="6131" max="6131" width="8.421875" style="4" customWidth="1"/>
    <col min="6132" max="6132" width="7.57421875" style="4" customWidth="1"/>
    <col min="6133" max="6133" width="58.140625" style="4" customWidth="1"/>
    <col min="6134" max="6134" width="3.57421875" style="4" customWidth="1"/>
    <col min="6135" max="6135" width="9.140625" style="4" customWidth="1"/>
    <col min="6136" max="6136" width="8.00390625" style="4" customWidth="1"/>
    <col min="6137" max="6137" width="7.421875" style="4" customWidth="1"/>
    <col min="6138" max="6138" width="9.28125" style="4" customWidth="1"/>
    <col min="6139" max="6139" width="10.8515625" style="4" customWidth="1"/>
    <col min="6140" max="6140" width="9.28125" style="4" customWidth="1"/>
    <col min="6141" max="6141" width="15.57421875" style="4" customWidth="1"/>
    <col min="6142" max="6142" width="16.7109375" style="4" customWidth="1"/>
    <col min="6143" max="6144" width="9.140625" style="4" hidden="1" customWidth="1"/>
    <col min="6145" max="6145" width="19.00390625" style="4" customWidth="1"/>
    <col min="6146" max="6146" width="20.57421875" style="4" customWidth="1"/>
    <col min="6147" max="6384" width="9.140625" style="4" customWidth="1"/>
    <col min="6385" max="6385" width="7.28125" style="4" customWidth="1"/>
    <col min="6386" max="6386" width="22.00390625" style="4" customWidth="1"/>
    <col min="6387" max="6387" width="8.421875" style="4" customWidth="1"/>
    <col min="6388" max="6388" width="7.57421875" style="4" customWidth="1"/>
    <col min="6389" max="6389" width="58.140625" style="4" customWidth="1"/>
    <col min="6390" max="6390" width="3.57421875" style="4" customWidth="1"/>
    <col min="6391" max="6391" width="9.140625" style="4" customWidth="1"/>
    <col min="6392" max="6392" width="8.00390625" style="4" customWidth="1"/>
    <col min="6393" max="6393" width="7.421875" style="4" customWidth="1"/>
    <col min="6394" max="6394" width="9.28125" style="4" customWidth="1"/>
    <col min="6395" max="6395" width="10.8515625" style="4" customWidth="1"/>
    <col min="6396" max="6396" width="9.28125" style="4" customWidth="1"/>
    <col min="6397" max="6397" width="15.57421875" style="4" customWidth="1"/>
    <col min="6398" max="6398" width="16.7109375" style="4" customWidth="1"/>
    <col min="6399" max="6400" width="9.140625" style="4" hidden="1" customWidth="1"/>
    <col min="6401" max="6401" width="19.00390625" style="4" customWidth="1"/>
    <col min="6402" max="6402" width="20.57421875" style="4" customWidth="1"/>
    <col min="6403" max="6640" width="9.140625" style="4" customWidth="1"/>
    <col min="6641" max="6641" width="7.28125" style="4" customWidth="1"/>
    <col min="6642" max="6642" width="22.00390625" style="4" customWidth="1"/>
    <col min="6643" max="6643" width="8.421875" style="4" customWidth="1"/>
    <col min="6644" max="6644" width="7.57421875" style="4" customWidth="1"/>
    <col min="6645" max="6645" width="58.140625" style="4" customWidth="1"/>
    <col min="6646" max="6646" width="3.57421875" style="4" customWidth="1"/>
    <col min="6647" max="6647" width="9.140625" style="4" customWidth="1"/>
    <col min="6648" max="6648" width="8.00390625" style="4" customWidth="1"/>
    <col min="6649" max="6649" width="7.421875" style="4" customWidth="1"/>
    <col min="6650" max="6650" width="9.28125" style="4" customWidth="1"/>
    <col min="6651" max="6651" width="10.8515625" style="4" customWidth="1"/>
    <col min="6652" max="6652" width="9.28125" style="4" customWidth="1"/>
    <col min="6653" max="6653" width="15.57421875" style="4" customWidth="1"/>
    <col min="6654" max="6654" width="16.7109375" style="4" customWidth="1"/>
    <col min="6655" max="6656" width="9.140625" style="4" hidden="1" customWidth="1"/>
    <col min="6657" max="6657" width="19.00390625" style="4" customWidth="1"/>
    <col min="6658" max="6658" width="20.57421875" style="4" customWidth="1"/>
    <col min="6659" max="6896" width="9.140625" style="4" customWidth="1"/>
    <col min="6897" max="6897" width="7.28125" style="4" customWidth="1"/>
    <col min="6898" max="6898" width="22.00390625" style="4" customWidth="1"/>
    <col min="6899" max="6899" width="8.421875" style="4" customWidth="1"/>
    <col min="6900" max="6900" width="7.57421875" style="4" customWidth="1"/>
    <col min="6901" max="6901" width="58.140625" style="4" customWidth="1"/>
    <col min="6902" max="6902" width="3.57421875" style="4" customWidth="1"/>
    <col min="6903" max="6903" width="9.140625" style="4" customWidth="1"/>
    <col min="6904" max="6904" width="8.00390625" style="4" customWidth="1"/>
    <col min="6905" max="6905" width="7.421875" style="4" customWidth="1"/>
    <col min="6906" max="6906" width="9.28125" style="4" customWidth="1"/>
    <col min="6907" max="6907" width="10.8515625" style="4" customWidth="1"/>
    <col min="6908" max="6908" width="9.28125" style="4" customWidth="1"/>
    <col min="6909" max="6909" width="15.57421875" style="4" customWidth="1"/>
    <col min="6910" max="6910" width="16.7109375" style="4" customWidth="1"/>
    <col min="6911" max="6912" width="9.140625" style="4" hidden="1" customWidth="1"/>
    <col min="6913" max="6913" width="19.00390625" style="4" customWidth="1"/>
    <col min="6914" max="6914" width="20.57421875" style="4" customWidth="1"/>
    <col min="6915" max="7152" width="9.140625" style="4" customWidth="1"/>
    <col min="7153" max="7153" width="7.28125" style="4" customWidth="1"/>
    <col min="7154" max="7154" width="22.00390625" style="4" customWidth="1"/>
    <col min="7155" max="7155" width="8.421875" style="4" customWidth="1"/>
    <col min="7156" max="7156" width="7.57421875" style="4" customWidth="1"/>
    <col min="7157" max="7157" width="58.140625" style="4" customWidth="1"/>
    <col min="7158" max="7158" width="3.57421875" style="4" customWidth="1"/>
    <col min="7159" max="7159" width="9.140625" style="4" customWidth="1"/>
    <col min="7160" max="7160" width="8.00390625" style="4" customWidth="1"/>
    <col min="7161" max="7161" width="7.421875" style="4" customWidth="1"/>
    <col min="7162" max="7162" width="9.28125" style="4" customWidth="1"/>
    <col min="7163" max="7163" width="10.8515625" style="4" customWidth="1"/>
    <col min="7164" max="7164" width="9.28125" style="4" customWidth="1"/>
    <col min="7165" max="7165" width="15.57421875" style="4" customWidth="1"/>
    <col min="7166" max="7166" width="16.7109375" style="4" customWidth="1"/>
    <col min="7167" max="7168" width="9.140625" style="4" hidden="1" customWidth="1"/>
    <col min="7169" max="7169" width="19.00390625" style="4" customWidth="1"/>
    <col min="7170" max="7170" width="20.57421875" style="4" customWidth="1"/>
    <col min="7171" max="7408" width="9.140625" style="4" customWidth="1"/>
    <col min="7409" max="7409" width="7.28125" style="4" customWidth="1"/>
    <col min="7410" max="7410" width="22.00390625" style="4" customWidth="1"/>
    <col min="7411" max="7411" width="8.421875" style="4" customWidth="1"/>
    <col min="7412" max="7412" width="7.57421875" style="4" customWidth="1"/>
    <col min="7413" max="7413" width="58.140625" style="4" customWidth="1"/>
    <col min="7414" max="7414" width="3.57421875" style="4" customWidth="1"/>
    <col min="7415" max="7415" width="9.140625" style="4" customWidth="1"/>
    <col min="7416" max="7416" width="8.00390625" style="4" customWidth="1"/>
    <col min="7417" max="7417" width="7.421875" style="4" customWidth="1"/>
    <col min="7418" max="7418" width="9.28125" style="4" customWidth="1"/>
    <col min="7419" max="7419" width="10.8515625" style="4" customWidth="1"/>
    <col min="7420" max="7420" width="9.28125" style="4" customWidth="1"/>
    <col min="7421" max="7421" width="15.57421875" style="4" customWidth="1"/>
    <col min="7422" max="7422" width="16.7109375" style="4" customWidth="1"/>
    <col min="7423" max="7424" width="9.140625" style="4" hidden="1" customWidth="1"/>
    <col min="7425" max="7425" width="19.00390625" style="4" customWidth="1"/>
    <col min="7426" max="7426" width="20.57421875" style="4" customWidth="1"/>
    <col min="7427" max="7664" width="9.140625" style="4" customWidth="1"/>
    <col min="7665" max="7665" width="7.28125" style="4" customWidth="1"/>
    <col min="7666" max="7666" width="22.00390625" style="4" customWidth="1"/>
    <col min="7667" max="7667" width="8.421875" style="4" customWidth="1"/>
    <col min="7668" max="7668" width="7.57421875" style="4" customWidth="1"/>
    <col min="7669" max="7669" width="58.140625" style="4" customWidth="1"/>
    <col min="7670" max="7670" width="3.57421875" style="4" customWidth="1"/>
    <col min="7671" max="7671" width="9.140625" style="4" customWidth="1"/>
    <col min="7672" max="7672" width="8.00390625" style="4" customWidth="1"/>
    <col min="7673" max="7673" width="7.421875" style="4" customWidth="1"/>
    <col min="7674" max="7674" width="9.28125" style="4" customWidth="1"/>
    <col min="7675" max="7675" width="10.8515625" style="4" customWidth="1"/>
    <col min="7676" max="7676" width="9.28125" style="4" customWidth="1"/>
    <col min="7677" max="7677" width="15.57421875" style="4" customWidth="1"/>
    <col min="7678" max="7678" width="16.7109375" style="4" customWidth="1"/>
    <col min="7679" max="7680" width="9.140625" style="4" hidden="1" customWidth="1"/>
    <col min="7681" max="7681" width="19.00390625" style="4" customWidth="1"/>
    <col min="7682" max="7682" width="20.57421875" style="4" customWidth="1"/>
    <col min="7683" max="7920" width="9.140625" style="4" customWidth="1"/>
    <col min="7921" max="7921" width="7.28125" style="4" customWidth="1"/>
    <col min="7922" max="7922" width="22.00390625" style="4" customWidth="1"/>
    <col min="7923" max="7923" width="8.421875" style="4" customWidth="1"/>
    <col min="7924" max="7924" width="7.57421875" style="4" customWidth="1"/>
    <col min="7925" max="7925" width="58.140625" style="4" customWidth="1"/>
    <col min="7926" max="7926" width="3.57421875" style="4" customWidth="1"/>
    <col min="7927" max="7927" width="9.140625" style="4" customWidth="1"/>
    <col min="7928" max="7928" width="8.00390625" style="4" customWidth="1"/>
    <col min="7929" max="7929" width="7.421875" style="4" customWidth="1"/>
    <col min="7930" max="7930" width="9.28125" style="4" customWidth="1"/>
    <col min="7931" max="7931" width="10.8515625" style="4" customWidth="1"/>
    <col min="7932" max="7932" width="9.28125" style="4" customWidth="1"/>
    <col min="7933" max="7933" width="15.57421875" style="4" customWidth="1"/>
    <col min="7934" max="7934" width="16.7109375" style="4" customWidth="1"/>
    <col min="7935" max="7936" width="9.140625" style="4" hidden="1" customWidth="1"/>
    <col min="7937" max="7937" width="19.00390625" style="4" customWidth="1"/>
    <col min="7938" max="7938" width="20.57421875" style="4" customWidth="1"/>
    <col min="7939" max="8176" width="9.140625" style="4" customWidth="1"/>
    <col min="8177" max="8177" width="7.28125" style="4" customWidth="1"/>
    <col min="8178" max="8178" width="22.00390625" style="4" customWidth="1"/>
    <col min="8179" max="8179" width="8.421875" style="4" customWidth="1"/>
    <col min="8180" max="8180" width="7.57421875" style="4" customWidth="1"/>
    <col min="8181" max="8181" width="58.140625" style="4" customWidth="1"/>
    <col min="8182" max="8182" width="3.57421875" style="4" customWidth="1"/>
    <col min="8183" max="8183" width="9.140625" style="4" customWidth="1"/>
    <col min="8184" max="8184" width="8.00390625" style="4" customWidth="1"/>
    <col min="8185" max="8185" width="7.421875" style="4" customWidth="1"/>
    <col min="8186" max="8186" width="9.28125" style="4" customWidth="1"/>
    <col min="8187" max="8187" width="10.8515625" style="4" customWidth="1"/>
    <col min="8188" max="8188" width="9.28125" style="4" customWidth="1"/>
    <col min="8189" max="8189" width="15.57421875" style="4" customWidth="1"/>
    <col min="8190" max="8190" width="16.7109375" style="4" customWidth="1"/>
    <col min="8191" max="8192" width="9.140625" style="4" hidden="1" customWidth="1"/>
    <col min="8193" max="8193" width="19.00390625" style="4" customWidth="1"/>
    <col min="8194" max="8194" width="20.57421875" style="4" customWidth="1"/>
    <col min="8195" max="8432" width="9.140625" style="4" customWidth="1"/>
    <col min="8433" max="8433" width="7.28125" style="4" customWidth="1"/>
    <col min="8434" max="8434" width="22.00390625" style="4" customWidth="1"/>
    <col min="8435" max="8435" width="8.421875" style="4" customWidth="1"/>
    <col min="8436" max="8436" width="7.57421875" style="4" customWidth="1"/>
    <col min="8437" max="8437" width="58.140625" style="4" customWidth="1"/>
    <col min="8438" max="8438" width="3.57421875" style="4" customWidth="1"/>
    <col min="8439" max="8439" width="9.140625" style="4" customWidth="1"/>
    <col min="8440" max="8440" width="8.00390625" style="4" customWidth="1"/>
    <col min="8441" max="8441" width="7.421875" style="4" customWidth="1"/>
    <col min="8442" max="8442" width="9.28125" style="4" customWidth="1"/>
    <col min="8443" max="8443" width="10.8515625" style="4" customWidth="1"/>
    <col min="8444" max="8444" width="9.28125" style="4" customWidth="1"/>
    <col min="8445" max="8445" width="15.57421875" style="4" customWidth="1"/>
    <col min="8446" max="8446" width="16.7109375" style="4" customWidth="1"/>
    <col min="8447" max="8448" width="9.140625" style="4" hidden="1" customWidth="1"/>
    <col min="8449" max="8449" width="19.00390625" style="4" customWidth="1"/>
    <col min="8450" max="8450" width="20.57421875" style="4" customWidth="1"/>
    <col min="8451" max="8688" width="9.140625" style="4" customWidth="1"/>
    <col min="8689" max="8689" width="7.28125" style="4" customWidth="1"/>
    <col min="8690" max="8690" width="22.00390625" style="4" customWidth="1"/>
    <col min="8691" max="8691" width="8.421875" style="4" customWidth="1"/>
    <col min="8692" max="8692" width="7.57421875" style="4" customWidth="1"/>
    <col min="8693" max="8693" width="58.140625" style="4" customWidth="1"/>
    <col min="8694" max="8694" width="3.57421875" style="4" customWidth="1"/>
    <col min="8695" max="8695" width="9.140625" style="4" customWidth="1"/>
    <col min="8696" max="8696" width="8.00390625" style="4" customWidth="1"/>
    <col min="8697" max="8697" width="7.421875" style="4" customWidth="1"/>
    <col min="8698" max="8698" width="9.28125" style="4" customWidth="1"/>
    <col min="8699" max="8699" width="10.8515625" style="4" customWidth="1"/>
    <col min="8700" max="8700" width="9.28125" style="4" customWidth="1"/>
    <col min="8701" max="8701" width="15.57421875" style="4" customWidth="1"/>
    <col min="8702" max="8702" width="16.7109375" style="4" customWidth="1"/>
    <col min="8703" max="8704" width="9.140625" style="4" hidden="1" customWidth="1"/>
    <col min="8705" max="8705" width="19.00390625" style="4" customWidth="1"/>
    <col min="8706" max="8706" width="20.57421875" style="4" customWidth="1"/>
    <col min="8707" max="8944" width="9.140625" style="4" customWidth="1"/>
    <col min="8945" max="8945" width="7.28125" style="4" customWidth="1"/>
    <col min="8946" max="8946" width="22.00390625" style="4" customWidth="1"/>
    <col min="8947" max="8947" width="8.421875" style="4" customWidth="1"/>
    <col min="8948" max="8948" width="7.57421875" style="4" customWidth="1"/>
    <col min="8949" max="8949" width="58.140625" style="4" customWidth="1"/>
    <col min="8950" max="8950" width="3.57421875" style="4" customWidth="1"/>
    <col min="8951" max="8951" width="9.140625" style="4" customWidth="1"/>
    <col min="8952" max="8952" width="8.00390625" style="4" customWidth="1"/>
    <col min="8953" max="8953" width="7.421875" style="4" customWidth="1"/>
    <col min="8954" max="8954" width="9.28125" style="4" customWidth="1"/>
    <col min="8955" max="8955" width="10.8515625" style="4" customWidth="1"/>
    <col min="8956" max="8956" width="9.28125" style="4" customWidth="1"/>
    <col min="8957" max="8957" width="15.57421875" style="4" customWidth="1"/>
    <col min="8958" max="8958" width="16.7109375" style="4" customWidth="1"/>
    <col min="8959" max="8960" width="9.140625" style="4" hidden="1" customWidth="1"/>
    <col min="8961" max="8961" width="19.00390625" style="4" customWidth="1"/>
    <col min="8962" max="8962" width="20.57421875" style="4" customWidth="1"/>
    <col min="8963" max="9200" width="9.140625" style="4" customWidth="1"/>
    <col min="9201" max="9201" width="7.28125" style="4" customWidth="1"/>
    <col min="9202" max="9202" width="22.00390625" style="4" customWidth="1"/>
    <col min="9203" max="9203" width="8.421875" style="4" customWidth="1"/>
    <col min="9204" max="9204" width="7.57421875" style="4" customWidth="1"/>
    <col min="9205" max="9205" width="58.140625" style="4" customWidth="1"/>
    <col min="9206" max="9206" width="3.57421875" style="4" customWidth="1"/>
    <col min="9207" max="9207" width="9.140625" style="4" customWidth="1"/>
    <col min="9208" max="9208" width="8.00390625" style="4" customWidth="1"/>
    <col min="9209" max="9209" width="7.421875" style="4" customWidth="1"/>
    <col min="9210" max="9210" width="9.28125" style="4" customWidth="1"/>
    <col min="9211" max="9211" width="10.8515625" style="4" customWidth="1"/>
    <col min="9212" max="9212" width="9.28125" style="4" customWidth="1"/>
    <col min="9213" max="9213" width="15.57421875" style="4" customWidth="1"/>
    <col min="9214" max="9214" width="16.7109375" style="4" customWidth="1"/>
    <col min="9215" max="9216" width="9.140625" style="4" hidden="1" customWidth="1"/>
    <col min="9217" max="9217" width="19.00390625" style="4" customWidth="1"/>
    <col min="9218" max="9218" width="20.57421875" style="4" customWidth="1"/>
    <col min="9219" max="9456" width="9.140625" style="4" customWidth="1"/>
    <col min="9457" max="9457" width="7.28125" style="4" customWidth="1"/>
    <col min="9458" max="9458" width="22.00390625" style="4" customWidth="1"/>
    <col min="9459" max="9459" width="8.421875" style="4" customWidth="1"/>
    <col min="9460" max="9460" width="7.57421875" style="4" customWidth="1"/>
    <col min="9461" max="9461" width="58.140625" style="4" customWidth="1"/>
    <col min="9462" max="9462" width="3.57421875" style="4" customWidth="1"/>
    <col min="9463" max="9463" width="9.140625" style="4" customWidth="1"/>
    <col min="9464" max="9464" width="8.00390625" style="4" customWidth="1"/>
    <col min="9465" max="9465" width="7.421875" style="4" customWidth="1"/>
    <col min="9466" max="9466" width="9.28125" style="4" customWidth="1"/>
    <col min="9467" max="9467" width="10.8515625" style="4" customWidth="1"/>
    <col min="9468" max="9468" width="9.28125" style="4" customWidth="1"/>
    <col min="9469" max="9469" width="15.57421875" style="4" customWidth="1"/>
    <col min="9470" max="9470" width="16.7109375" style="4" customWidth="1"/>
    <col min="9471" max="9472" width="9.140625" style="4" hidden="1" customWidth="1"/>
    <col min="9473" max="9473" width="19.00390625" style="4" customWidth="1"/>
    <col min="9474" max="9474" width="20.57421875" style="4" customWidth="1"/>
    <col min="9475" max="9712" width="9.140625" style="4" customWidth="1"/>
    <col min="9713" max="9713" width="7.28125" style="4" customWidth="1"/>
    <col min="9714" max="9714" width="22.00390625" style="4" customWidth="1"/>
    <col min="9715" max="9715" width="8.421875" style="4" customWidth="1"/>
    <col min="9716" max="9716" width="7.57421875" style="4" customWidth="1"/>
    <col min="9717" max="9717" width="58.140625" style="4" customWidth="1"/>
    <col min="9718" max="9718" width="3.57421875" style="4" customWidth="1"/>
    <col min="9719" max="9719" width="9.140625" style="4" customWidth="1"/>
    <col min="9720" max="9720" width="8.00390625" style="4" customWidth="1"/>
    <col min="9721" max="9721" width="7.421875" style="4" customWidth="1"/>
    <col min="9722" max="9722" width="9.28125" style="4" customWidth="1"/>
    <col min="9723" max="9723" width="10.8515625" style="4" customWidth="1"/>
    <col min="9724" max="9724" width="9.28125" style="4" customWidth="1"/>
    <col min="9725" max="9725" width="15.57421875" style="4" customWidth="1"/>
    <col min="9726" max="9726" width="16.7109375" style="4" customWidth="1"/>
    <col min="9727" max="9728" width="9.140625" style="4" hidden="1" customWidth="1"/>
    <col min="9729" max="9729" width="19.00390625" style="4" customWidth="1"/>
    <col min="9730" max="9730" width="20.57421875" style="4" customWidth="1"/>
    <col min="9731" max="9968" width="9.140625" style="4" customWidth="1"/>
    <col min="9969" max="9969" width="7.28125" style="4" customWidth="1"/>
    <col min="9970" max="9970" width="22.00390625" style="4" customWidth="1"/>
    <col min="9971" max="9971" width="8.421875" style="4" customWidth="1"/>
    <col min="9972" max="9972" width="7.57421875" style="4" customWidth="1"/>
    <col min="9973" max="9973" width="58.140625" style="4" customWidth="1"/>
    <col min="9974" max="9974" width="3.57421875" style="4" customWidth="1"/>
    <col min="9975" max="9975" width="9.140625" style="4" customWidth="1"/>
    <col min="9976" max="9976" width="8.00390625" style="4" customWidth="1"/>
    <col min="9977" max="9977" width="7.421875" style="4" customWidth="1"/>
    <col min="9978" max="9978" width="9.28125" style="4" customWidth="1"/>
    <col min="9979" max="9979" width="10.8515625" style="4" customWidth="1"/>
    <col min="9980" max="9980" width="9.28125" style="4" customWidth="1"/>
    <col min="9981" max="9981" width="15.57421875" style="4" customWidth="1"/>
    <col min="9982" max="9982" width="16.7109375" style="4" customWidth="1"/>
    <col min="9983" max="9984" width="9.140625" style="4" hidden="1" customWidth="1"/>
    <col min="9985" max="9985" width="19.00390625" style="4" customWidth="1"/>
    <col min="9986" max="9986" width="20.57421875" style="4" customWidth="1"/>
    <col min="9987" max="10224" width="9.140625" style="4" customWidth="1"/>
    <col min="10225" max="10225" width="7.28125" style="4" customWidth="1"/>
    <col min="10226" max="10226" width="22.00390625" style="4" customWidth="1"/>
    <col min="10227" max="10227" width="8.421875" style="4" customWidth="1"/>
    <col min="10228" max="10228" width="7.57421875" style="4" customWidth="1"/>
    <col min="10229" max="10229" width="58.140625" style="4" customWidth="1"/>
    <col min="10230" max="10230" width="3.57421875" style="4" customWidth="1"/>
    <col min="10231" max="10231" width="9.140625" style="4" customWidth="1"/>
    <col min="10232" max="10232" width="8.00390625" style="4" customWidth="1"/>
    <col min="10233" max="10233" width="7.421875" style="4" customWidth="1"/>
    <col min="10234" max="10234" width="9.28125" style="4" customWidth="1"/>
    <col min="10235" max="10235" width="10.8515625" style="4" customWidth="1"/>
    <col min="10236" max="10236" width="9.28125" style="4" customWidth="1"/>
    <col min="10237" max="10237" width="15.57421875" style="4" customWidth="1"/>
    <col min="10238" max="10238" width="16.7109375" style="4" customWidth="1"/>
    <col min="10239" max="10240" width="9.140625" style="4" hidden="1" customWidth="1"/>
    <col min="10241" max="10241" width="19.00390625" style="4" customWidth="1"/>
    <col min="10242" max="10242" width="20.57421875" style="4" customWidth="1"/>
    <col min="10243" max="10480" width="9.140625" style="4" customWidth="1"/>
    <col min="10481" max="10481" width="7.28125" style="4" customWidth="1"/>
    <col min="10482" max="10482" width="22.00390625" style="4" customWidth="1"/>
    <col min="10483" max="10483" width="8.421875" style="4" customWidth="1"/>
    <col min="10484" max="10484" width="7.57421875" style="4" customWidth="1"/>
    <col min="10485" max="10485" width="58.140625" style="4" customWidth="1"/>
    <col min="10486" max="10486" width="3.57421875" style="4" customWidth="1"/>
    <col min="10487" max="10487" width="9.140625" style="4" customWidth="1"/>
    <col min="10488" max="10488" width="8.00390625" style="4" customWidth="1"/>
    <col min="10489" max="10489" width="7.421875" style="4" customWidth="1"/>
    <col min="10490" max="10490" width="9.28125" style="4" customWidth="1"/>
    <col min="10491" max="10491" width="10.8515625" style="4" customWidth="1"/>
    <col min="10492" max="10492" width="9.28125" style="4" customWidth="1"/>
    <col min="10493" max="10493" width="15.57421875" style="4" customWidth="1"/>
    <col min="10494" max="10494" width="16.7109375" style="4" customWidth="1"/>
    <col min="10495" max="10496" width="9.140625" style="4" hidden="1" customWidth="1"/>
    <col min="10497" max="10497" width="19.00390625" style="4" customWidth="1"/>
    <col min="10498" max="10498" width="20.57421875" style="4" customWidth="1"/>
    <col min="10499" max="10736" width="9.140625" style="4" customWidth="1"/>
    <col min="10737" max="10737" width="7.28125" style="4" customWidth="1"/>
    <col min="10738" max="10738" width="22.00390625" style="4" customWidth="1"/>
    <col min="10739" max="10739" width="8.421875" style="4" customWidth="1"/>
    <col min="10740" max="10740" width="7.57421875" style="4" customWidth="1"/>
    <col min="10741" max="10741" width="58.140625" style="4" customWidth="1"/>
    <col min="10742" max="10742" width="3.57421875" style="4" customWidth="1"/>
    <col min="10743" max="10743" width="9.140625" style="4" customWidth="1"/>
    <col min="10744" max="10744" width="8.00390625" style="4" customWidth="1"/>
    <col min="10745" max="10745" width="7.421875" style="4" customWidth="1"/>
    <col min="10746" max="10746" width="9.28125" style="4" customWidth="1"/>
    <col min="10747" max="10747" width="10.8515625" style="4" customWidth="1"/>
    <col min="10748" max="10748" width="9.28125" style="4" customWidth="1"/>
    <col min="10749" max="10749" width="15.57421875" style="4" customWidth="1"/>
    <col min="10750" max="10750" width="16.7109375" style="4" customWidth="1"/>
    <col min="10751" max="10752" width="9.140625" style="4" hidden="1" customWidth="1"/>
    <col min="10753" max="10753" width="19.00390625" style="4" customWidth="1"/>
    <col min="10754" max="10754" width="20.57421875" style="4" customWidth="1"/>
    <col min="10755" max="10992" width="9.140625" style="4" customWidth="1"/>
    <col min="10993" max="10993" width="7.28125" style="4" customWidth="1"/>
    <col min="10994" max="10994" width="22.00390625" style="4" customWidth="1"/>
    <col min="10995" max="10995" width="8.421875" style="4" customWidth="1"/>
    <col min="10996" max="10996" width="7.57421875" style="4" customWidth="1"/>
    <col min="10997" max="10997" width="58.140625" style="4" customWidth="1"/>
    <col min="10998" max="10998" width="3.57421875" style="4" customWidth="1"/>
    <col min="10999" max="10999" width="9.140625" style="4" customWidth="1"/>
    <col min="11000" max="11000" width="8.00390625" style="4" customWidth="1"/>
    <col min="11001" max="11001" width="7.421875" style="4" customWidth="1"/>
    <col min="11002" max="11002" width="9.28125" style="4" customWidth="1"/>
    <col min="11003" max="11003" width="10.8515625" style="4" customWidth="1"/>
    <col min="11004" max="11004" width="9.28125" style="4" customWidth="1"/>
    <col min="11005" max="11005" width="15.57421875" style="4" customWidth="1"/>
    <col min="11006" max="11006" width="16.7109375" style="4" customWidth="1"/>
    <col min="11007" max="11008" width="9.140625" style="4" hidden="1" customWidth="1"/>
    <col min="11009" max="11009" width="19.00390625" style="4" customWidth="1"/>
    <col min="11010" max="11010" width="20.57421875" style="4" customWidth="1"/>
    <col min="11011" max="11248" width="9.140625" style="4" customWidth="1"/>
    <col min="11249" max="11249" width="7.28125" style="4" customWidth="1"/>
    <col min="11250" max="11250" width="22.00390625" style="4" customWidth="1"/>
    <col min="11251" max="11251" width="8.421875" style="4" customWidth="1"/>
    <col min="11252" max="11252" width="7.57421875" style="4" customWidth="1"/>
    <col min="11253" max="11253" width="58.140625" style="4" customWidth="1"/>
    <col min="11254" max="11254" width="3.57421875" style="4" customWidth="1"/>
    <col min="11255" max="11255" width="9.140625" style="4" customWidth="1"/>
    <col min="11256" max="11256" width="8.00390625" style="4" customWidth="1"/>
    <col min="11257" max="11257" width="7.421875" style="4" customWidth="1"/>
    <col min="11258" max="11258" width="9.28125" style="4" customWidth="1"/>
    <col min="11259" max="11259" width="10.8515625" style="4" customWidth="1"/>
    <col min="11260" max="11260" width="9.28125" style="4" customWidth="1"/>
    <col min="11261" max="11261" width="15.57421875" style="4" customWidth="1"/>
    <col min="11262" max="11262" width="16.7109375" style="4" customWidth="1"/>
    <col min="11263" max="11264" width="9.140625" style="4" hidden="1" customWidth="1"/>
    <col min="11265" max="11265" width="19.00390625" style="4" customWidth="1"/>
    <col min="11266" max="11266" width="20.57421875" style="4" customWidth="1"/>
    <col min="11267" max="11504" width="9.140625" style="4" customWidth="1"/>
    <col min="11505" max="11505" width="7.28125" style="4" customWidth="1"/>
    <col min="11506" max="11506" width="22.00390625" style="4" customWidth="1"/>
    <col min="11507" max="11507" width="8.421875" style="4" customWidth="1"/>
    <col min="11508" max="11508" width="7.57421875" style="4" customWidth="1"/>
    <col min="11509" max="11509" width="58.140625" style="4" customWidth="1"/>
    <col min="11510" max="11510" width="3.57421875" style="4" customWidth="1"/>
    <col min="11511" max="11511" width="9.140625" style="4" customWidth="1"/>
    <col min="11512" max="11512" width="8.00390625" style="4" customWidth="1"/>
    <col min="11513" max="11513" width="7.421875" style="4" customWidth="1"/>
    <col min="11514" max="11514" width="9.28125" style="4" customWidth="1"/>
    <col min="11515" max="11515" width="10.8515625" style="4" customWidth="1"/>
    <col min="11516" max="11516" width="9.28125" style="4" customWidth="1"/>
    <col min="11517" max="11517" width="15.57421875" style="4" customWidth="1"/>
    <col min="11518" max="11518" width="16.7109375" style="4" customWidth="1"/>
    <col min="11519" max="11520" width="9.140625" style="4" hidden="1" customWidth="1"/>
    <col min="11521" max="11521" width="19.00390625" style="4" customWidth="1"/>
    <col min="11522" max="11522" width="20.57421875" style="4" customWidth="1"/>
    <col min="11523" max="11760" width="9.140625" style="4" customWidth="1"/>
    <col min="11761" max="11761" width="7.28125" style="4" customWidth="1"/>
    <col min="11762" max="11762" width="22.00390625" style="4" customWidth="1"/>
    <col min="11763" max="11763" width="8.421875" style="4" customWidth="1"/>
    <col min="11764" max="11764" width="7.57421875" style="4" customWidth="1"/>
    <col min="11765" max="11765" width="58.140625" style="4" customWidth="1"/>
    <col min="11766" max="11766" width="3.57421875" style="4" customWidth="1"/>
    <col min="11767" max="11767" width="9.140625" style="4" customWidth="1"/>
    <col min="11768" max="11768" width="8.00390625" style="4" customWidth="1"/>
    <col min="11769" max="11769" width="7.421875" style="4" customWidth="1"/>
    <col min="11770" max="11770" width="9.28125" style="4" customWidth="1"/>
    <col min="11771" max="11771" width="10.8515625" style="4" customWidth="1"/>
    <col min="11772" max="11772" width="9.28125" style="4" customWidth="1"/>
    <col min="11773" max="11773" width="15.57421875" style="4" customWidth="1"/>
    <col min="11774" max="11774" width="16.7109375" style="4" customWidth="1"/>
    <col min="11775" max="11776" width="9.140625" style="4" hidden="1" customWidth="1"/>
    <col min="11777" max="11777" width="19.00390625" style="4" customWidth="1"/>
    <col min="11778" max="11778" width="20.57421875" style="4" customWidth="1"/>
    <col min="11779" max="12016" width="9.140625" style="4" customWidth="1"/>
    <col min="12017" max="12017" width="7.28125" style="4" customWidth="1"/>
    <col min="12018" max="12018" width="22.00390625" style="4" customWidth="1"/>
    <col min="12019" max="12019" width="8.421875" style="4" customWidth="1"/>
    <col min="12020" max="12020" width="7.57421875" style="4" customWidth="1"/>
    <col min="12021" max="12021" width="58.140625" style="4" customWidth="1"/>
    <col min="12022" max="12022" width="3.57421875" style="4" customWidth="1"/>
    <col min="12023" max="12023" width="9.140625" style="4" customWidth="1"/>
    <col min="12024" max="12024" width="8.00390625" style="4" customWidth="1"/>
    <col min="12025" max="12025" width="7.421875" style="4" customWidth="1"/>
    <col min="12026" max="12026" width="9.28125" style="4" customWidth="1"/>
    <col min="12027" max="12027" width="10.8515625" style="4" customWidth="1"/>
    <col min="12028" max="12028" width="9.28125" style="4" customWidth="1"/>
    <col min="12029" max="12029" width="15.57421875" style="4" customWidth="1"/>
    <col min="12030" max="12030" width="16.7109375" style="4" customWidth="1"/>
    <col min="12031" max="12032" width="9.140625" style="4" hidden="1" customWidth="1"/>
    <col min="12033" max="12033" width="19.00390625" style="4" customWidth="1"/>
    <col min="12034" max="12034" width="20.57421875" style="4" customWidth="1"/>
    <col min="12035" max="12272" width="9.140625" style="4" customWidth="1"/>
    <col min="12273" max="12273" width="7.28125" style="4" customWidth="1"/>
    <col min="12274" max="12274" width="22.00390625" style="4" customWidth="1"/>
    <col min="12275" max="12275" width="8.421875" style="4" customWidth="1"/>
    <col min="12276" max="12276" width="7.57421875" style="4" customWidth="1"/>
    <col min="12277" max="12277" width="58.140625" style="4" customWidth="1"/>
    <col min="12278" max="12278" width="3.57421875" style="4" customWidth="1"/>
    <col min="12279" max="12279" width="9.140625" style="4" customWidth="1"/>
    <col min="12280" max="12280" width="8.00390625" style="4" customWidth="1"/>
    <col min="12281" max="12281" width="7.421875" style="4" customWidth="1"/>
    <col min="12282" max="12282" width="9.28125" style="4" customWidth="1"/>
    <col min="12283" max="12283" width="10.8515625" style="4" customWidth="1"/>
    <col min="12284" max="12284" width="9.28125" style="4" customWidth="1"/>
    <col min="12285" max="12285" width="15.57421875" style="4" customWidth="1"/>
    <col min="12286" max="12286" width="16.7109375" style="4" customWidth="1"/>
    <col min="12287" max="12288" width="9.140625" style="4" hidden="1" customWidth="1"/>
    <col min="12289" max="12289" width="19.00390625" style="4" customWidth="1"/>
    <col min="12290" max="12290" width="20.57421875" style="4" customWidth="1"/>
    <col min="12291" max="12528" width="9.140625" style="4" customWidth="1"/>
    <col min="12529" max="12529" width="7.28125" style="4" customWidth="1"/>
    <col min="12530" max="12530" width="22.00390625" style="4" customWidth="1"/>
    <col min="12531" max="12531" width="8.421875" style="4" customWidth="1"/>
    <col min="12532" max="12532" width="7.57421875" style="4" customWidth="1"/>
    <col min="12533" max="12533" width="58.140625" style="4" customWidth="1"/>
    <col min="12534" max="12534" width="3.57421875" style="4" customWidth="1"/>
    <col min="12535" max="12535" width="9.140625" style="4" customWidth="1"/>
    <col min="12536" max="12536" width="8.00390625" style="4" customWidth="1"/>
    <col min="12537" max="12537" width="7.421875" style="4" customWidth="1"/>
    <col min="12538" max="12538" width="9.28125" style="4" customWidth="1"/>
    <col min="12539" max="12539" width="10.8515625" style="4" customWidth="1"/>
    <col min="12540" max="12540" width="9.28125" style="4" customWidth="1"/>
    <col min="12541" max="12541" width="15.57421875" style="4" customWidth="1"/>
    <col min="12542" max="12542" width="16.7109375" style="4" customWidth="1"/>
    <col min="12543" max="12544" width="9.140625" style="4" hidden="1" customWidth="1"/>
    <col min="12545" max="12545" width="19.00390625" style="4" customWidth="1"/>
    <col min="12546" max="12546" width="20.57421875" style="4" customWidth="1"/>
    <col min="12547" max="12784" width="9.140625" style="4" customWidth="1"/>
    <col min="12785" max="12785" width="7.28125" style="4" customWidth="1"/>
    <col min="12786" max="12786" width="22.00390625" style="4" customWidth="1"/>
    <col min="12787" max="12787" width="8.421875" style="4" customWidth="1"/>
    <col min="12788" max="12788" width="7.57421875" style="4" customWidth="1"/>
    <col min="12789" max="12789" width="58.140625" style="4" customWidth="1"/>
    <col min="12790" max="12790" width="3.57421875" style="4" customWidth="1"/>
    <col min="12791" max="12791" width="9.140625" style="4" customWidth="1"/>
    <col min="12792" max="12792" width="8.00390625" style="4" customWidth="1"/>
    <col min="12793" max="12793" width="7.421875" style="4" customWidth="1"/>
    <col min="12794" max="12794" width="9.28125" style="4" customWidth="1"/>
    <col min="12795" max="12795" width="10.8515625" style="4" customWidth="1"/>
    <col min="12796" max="12796" width="9.28125" style="4" customWidth="1"/>
    <col min="12797" max="12797" width="15.57421875" style="4" customWidth="1"/>
    <col min="12798" max="12798" width="16.7109375" style="4" customWidth="1"/>
    <col min="12799" max="12800" width="9.140625" style="4" hidden="1" customWidth="1"/>
    <col min="12801" max="12801" width="19.00390625" style="4" customWidth="1"/>
    <col min="12802" max="12802" width="20.57421875" style="4" customWidth="1"/>
    <col min="12803" max="13040" width="9.140625" style="4" customWidth="1"/>
    <col min="13041" max="13041" width="7.28125" style="4" customWidth="1"/>
    <col min="13042" max="13042" width="22.00390625" style="4" customWidth="1"/>
    <col min="13043" max="13043" width="8.421875" style="4" customWidth="1"/>
    <col min="13044" max="13044" width="7.57421875" style="4" customWidth="1"/>
    <col min="13045" max="13045" width="58.140625" style="4" customWidth="1"/>
    <col min="13046" max="13046" width="3.57421875" style="4" customWidth="1"/>
    <col min="13047" max="13047" width="9.140625" style="4" customWidth="1"/>
    <col min="13048" max="13048" width="8.00390625" style="4" customWidth="1"/>
    <col min="13049" max="13049" width="7.421875" style="4" customWidth="1"/>
    <col min="13050" max="13050" width="9.28125" style="4" customWidth="1"/>
    <col min="13051" max="13051" width="10.8515625" style="4" customWidth="1"/>
    <col min="13052" max="13052" width="9.28125" style="4" customWidth="1"/>
    <col min="13053" max="13053" width="15.57421875" style="4" customWidth="1"/>
    <col min="13054" max="13054" width="16.7109375" style="4" customWidth="1"/>
    <col min="13055" max="13056" width="9.140625" style="4" hidden="1" customWidth="1"/>
    <col min="13057" max="13057" width="19.00390625" style="4" customWidth="1"/>
    <col min="13058" max="13058" width="20.57421875" style="4" customWidth="1"/>
    <col min="13059" max="13296" width="9.140625" style="4" customWidth="1"/>
    <col min="13297" max="13297" width="7.28125" style="4" customWidth="1"/>
    <col min="13298" max="13298" width="22.00390625" style="4" customWidth="1"/>
    <col min="13299" max="13299" width="8.421875" style="4" customWidth="1"/>
    <col min="13300" max="13300" width="7.57421875" style="4" customWidth="1"/>
    <col min="13301" max="13301" width="58.140625" style="4" customWidth="1"/>
    <col min="13302" max="13302" width="3.57421875" style="4" customWidth="1"/>
    <col min="13303" max="13303" width="9.140625" style="4" customWidth="1"/>
    <col min="13304" max="13304" width="8.00390625" style="4" customWidth="1"/>
    <col min="13305" max="13305" width="7.421875" style="4" customWidth="1"/>
    <col min="13306" max="13306" width="9.28125" style="4" customWidth="1"/>
    <col min="13307" max="13307" width="10.8515625" style="4" customWidth="1"/>
    <col min="13308" max="13308" width="9.28125" style="4" customWidth="1"/>
    <col min="13309" max="13309" width="15.57421875" style="4" customWidth="1"/>
    <col min="13310" max="13310" width="16.7109375" style="4" customWidth="1"/>
    <col min="13311" max="13312" width="9.140625" style="4" hidden="1" customWidth="1"/>
    <col min="13313" max="13313" width="19.00390625" style="4" customWidth="1"/>
    <col min="13314" max="13314" width="20.57421875" style="4" customWidth="1"/>
    <col min="13315" max="13552" width="9.140625" style="4" customWidth="1"/>
    <col min="13553" max="13553" width="7.28125" style="4" customWidth="1"/>
    <col min="13554" max="13554" width="22.00390625" style="4" customWidth="1"/>
    <col min="13555" max="13555" width="8.421875" style="4" customWidth="1"/>
    <col min="13556" max="13556" width="7.57421875" style="4" customWidth="1"/>
    <col min="13557" max="13557" width="58.140625" style="4" customWidth="1"/>
    <col min="13558" max="13558" width="3.57421875" style="4" customWidth="1"/>
    <col min="13559" max="13559" width="9.140625" style="4" customWidth="1"/>
    <col min="13560" max="13560" width="8.00390625" style="4" customWidth="1"/>
    <col min="13561" max="13561" width="7.421875" style="4" customWidth="1"/>
    <col min="13562" max="13562" width="9.28125" style="4" customWidth="1"/>
    <col min="13563" max="13563" width="10.8515625" style="4" customWidth="1"/>
    <col min="13564" max="13564" width="9.28125" style="4" customWidth="1"/>
    <col min="13565" max="13565" width="15.57421875" style="4" customWidth="1"/>
    <col min="13566" max="13566" width="16.7109375" style="4" customWidth="1"/>
    <col min="13567" max="13568" width="9.140625" style="4" hidden="1" customWidth="1"/>
    <col min="13569" max="13569" width="19.00390625" style="4" customWidth="1"/>
    <col min="13570" max="13570" width="20.57421875" style="4" customWidth="1"/>
    <col min="13571" max="13808" width="9.140625" style="4" customWidth="1"/>
    <col min="13809" max="13809" width="7.28125" style="4" customWidth="1"/>
    <col min="13810" max="13810" width="22.00390625" style="4" customWidth="1"/>
    <col min="13811" max="13811" width="8.421875" style="4" customWidth="1"/>
    <col min="13812" max="13812" width="7.57421875" style="4" customWidth="1"/>
    <col min="13813" max="13813" width="58.140625" style="4" customWidth="1"/>
    <col min="13814" max="13814" width="3.57421875" style="4" customWidth="1"/>
    <col min="13815" max="13815" width="9.140625" style="4" customWidth="1"/>
    <col min="13816" max="13816" width="8.00390625" style="4" customWidth="1"/>
    <col min="13817" max="13817" width="7.421875" style="4" customWidth="1"/>
    <col min="13818" max="13818" width="9.28125" style="4" customWidth="1"/>
    <col min="13819" max="13819" width="10.8515625" style="4" customWidth="1"/>
    <col min="13820" max="13820" width="9.28125" style="4" customWidth="1"/>
    <col min="13821" max="13821" width="15.57421875" style="4" customWidth="1"/>
    <col min="13822" max="13822" width="16.7109375" style="4" customWidth="1"/>
    <col min="13823" max="13824" width="9.140625" style="4" hidden="1" customWidth="1"/>
    <col min="13825" max="13825" width="19.00390625" style="4" customWidth="1"/>
    <col min="13826" max="13826" width="20.57421875" style="4" customWidth="1"/>
    <col min="13827" max="14064" width="9.140625" style="4" customWidth="1"/>
    <col min="14065" max="14065" width="7.28125" style="4" customWidth="1"/>
    <col min="14066" max="14066" width="22.00390625" style="4" customWidth="1"/>
    <col min="14067" max="14067" width="8.421875" style="4" customWidth="1"/>
    <col min="14068" max="14068" width="7.57421875" style="4" customWidth="1"/>
    <col min="14069" max="14069" width="58.140625" style="4" customWidth="1"/>
    <col min="14070" max="14070" width="3.57421875" style="4" customWidth="1"/>
    <col min="14071" max="14071" width="9.140625" style="4" customWidth="1"/>
    <col min="14072" max="14072" width="8.00390625" style="4" customWidth="1"/>
    <col min="14073" max="14073" width="7.421875" style="4" customWidth="1"/>
    <col min="14074" max="14074" width="9.28125" style="4" customWidth="1"/>
    <col min="14075" max="14075" width="10.8515625" style="4" customWidth="1"/>
    <col min="14076" max="14076" width="9.28125" style="4" customWidth="1"/>
    <col min="14077" max="14077" width="15.57421875" style="4" customWidth="1"/>
    <col min="14078" max="14078" width="16.7109375" style="4" customWidth="1"/>
    <col min="14079" max="14080" width="9.140625" style="4" hidden="1" customWidth="1"/>
    <col min="14081" max="14081" width="19.00390625" style="4" customWidth="1"/>
    <col min="14082" max="14082" width="20.57421875" style="4" customWidth="1"/>
    <col min="14083" max="14320" width="9.140625" style="4" customWidth="1"/>
    <col min="14321" max="14321" width="7.28125" style="4" customWidth="1"/>
    <col min="14322" max="14322" width="22.00390625" style="4" customWidth="1"/>
    <col min="14323" max="14323" width="8.421875" style="4" customWidth="1"/>
    <col min="14324" max="14324" width="7.57421875" style="4" customWidth="1"/>
    <col min="14325" max="14325" width="58.140625" style="4" customWidth="1"/>
    <col min="14326" max="14326" width="3.57421875" style="4" customWidth="1"/>
    <col min="14327" max="14327" width="9.140625" style="4" customWidth="1"/>
    <col min="14328" max="14328" width="8.00390625" style="4" customWidth="1"/>
    <col min="14329" max="14329" width="7.421875" style="4" customWidth="1"/>
    <col min="14330" max="14330" width="9.28125" style="4" customWidth="1"/>
    <col min="14331" max="14331" width="10.8515625" style="4" customWidth="1"/>
    <col min="14332" max="14332" width="9.28125" style="4" customWidth="1"/>
    <col min="14333" max="14333" width="15.57421875" style="4" customWidth="1"/>
    <col min="14334" max="14334" width="16.7109375" style="4" customWidth="1"/>
    <col min="14335" max="14336" width="9.140625" style="4" hidden="1" customWidth="1"/>
    <col min="14337" max="14337" width="19.00390625" style="4" customWidth="1"/>
    <col min="14338" max="14338" width="20.57421875" style="4" customWidth="1"/>
    <col min="14339" max="14576" width="9.140625" style="4" customWidth="1"/>
    <col min="14577" max="14577" width="7.28125" style="4" customWidth="1"/>
    <col min="14578" max="14578" width="22.00390625" style="4" customWidth="1"/>
    <col min="14579" max="14579" width="8.421875" style="4" customWidth="1"/>
    <col min="14580" max="14580" width="7.57421875" style="4" customWidth="1"/>
    <col min="14581" max="14581" width="58.140625" style="4" customWidth="1"/>
    <col min="14582" max="14582" width="3.57421875" style="4" customWidth="1"/>
    <col min="14583" max="14583" width="9.140625" style="4" customWidth="1"/>
    <col min="14584" max="14584" width="8.00390625" style="4" customWidth="1"/>
    <col min="14585" max="14585" width="7.421875" style="4" customWidth="1"/>
    <col min="14586" max="14586" width="9.28125" style="4" customWidth="1"/>
    <col min="14587" max="14587" width="10.8515625" style="4" customWidth="1"/>
    <col min="14588" max="14588" width="9.28125" style="4" customWidth="1"/>
    <col min="14589" max="14589" width="15.57421875" style="4" customWidth="1"/>
    <col min="14590" max="14590" width="16.7109375" style="4" customWidth="1"/>
    <col min="14591" max="14592" width="9.140625" style="4" hidden="1" customWidth="1"/>
    <col min="14593" max="14593" width="19.00390625" style="4" customWidth="1"/>
    <col min="14594" max="14594" width="20.57421875" style="4" customWidth="1"/>
    <col min="14595" max="14832" width="9.140625" style="4" customWidth="1"/>
    <col min="14833" max="14833" width="7.28125" style="4" customWidth="1"/>
    <col min="14834" max="14834" width="22.00390625" style="4" customWidth="1"/>
    <col min="14835" max="14835" width="8.421875" style="4" customWidth="1"/>
    <col min="14836" max="14836" width="7.57421875" style="4" customWidth="1"/>
    <col min="14837" max="14837" width="58.140625" style="4" customWidth="1"/>
    <col min="14838" max="14838" width="3.57421875" style="4" customWidth="1"/>
    <col min="14839" max="14839" width="9.140625" style="4" customWidth="1"/>
    <col min="14840" max="14840" width="8.00390625" style="4" customWidth="1"/>
    <col min="14841" max="14841" width="7.421875" style="4" customWidth="1"/>
    <col min="14842" max="14842" width="9.28125" style="4" customWidth="1"/>
    <col min="14843" max="14843" width="10.8515625" style="4" customWidth="1"/>
    <col min="14844" max="14844" width="9.28125" style="4" customWidth="1"/>
    <col min="14845" max="14845" width="15.57421875" style="4" customWidth="1"/>
    <col min="14846" max="14846" width="16.7109375" style="4" customWidth="1"/>
    <col min="14847" max="14848" width="9.140625" style="4" hidden="1" customWidth="1"/>
    <col min="14849" max="14849" width="19.00390625" style="4" customWidth="1"/>
    <col min="14850" max="14850" width="20.57421875" style="4" customWidth="1"/>
    <col min="14851" max="15088" width="9.140625" style="4" customWidth="1"/>
    <col min="15089" max="15089" width="7.28125" style="4" customWidth="1"/>
    <col min="15090" max="15090" width="22.00390625" style="4" customWidth="1"/>
    <col min="15091" max="15091" width="8.421875" style="4" customWidth="1"/>
    <col min="15092" max="15092" width="7.57421875" style="4" customWidth="1"/>
    <col min="15093" max="15093" width="58.140625" style="4" customWidth="1"/>
    <col min="15094" max="15094" width="3.57421875" style="4" customWidth="1"/>
    <col min="15095" max="15095" width="9.140625" style="4" customWidth="1"/>
    <col min="15096" max="15096" width="8.00390625" style="4" customWidth="1"/>
    <col min="15097" max="15097" width="7.421875" style="4" customWidth="1"/>
    <col min="15098" max="15098" width="9.28125" style="4" customWidth="1"/>
    <col min="15099" max="15099" width="10.8515625" style="4" customWidth="1"/>
    <col min="15100" max="15100" width="9.28125" style="4" customWidth="1"/>
    <col min="15101" max="15101" width="15.57421875" style="4" customWidth="1"/>
    <col min="15102" max="15102" width="16.7109375" style="4" customWidth="1"/>
    <col min="15103" max="15104" width="9.140625" style="4" hidden="1" customWidth="1"/>
    <col min="15105" max="15105" width="19.00390625" style="4" customWidth="1"/>
    <col min="15106" max="15106" width="20.57421875" style="4" customWidth="1"/>
    <col min="15107" max="15344" width="9.140625" style="4" customWidth="1"/>
    <col min="15345" max="15345" width="7.28125" style="4" customWidth="1"/>
    <col min="15346" max="15346" width="22.00390625" style="4" customWidth="1"/>
    <col min="15347" max="15347" width="8.421875" style="4" customWidth="1"/>
    <col min="15348" max="15348" width="7.57421875" style="4" customWidth="1"/>
    <col min="15349" max="15349" width="58.140625" style="4" customWidth="1"/>
    <col min="15350" max="15350" width="3.57421875" style="4" customWidth="1"/>
    <col min="15351" max="15351" width="9.140625" style="4" customWidth="1"/>
    <col min="15352" max="15352" width="8.00390625" style="4" customWidth="1"/>
    <col min="15353" max="15353" width="7.421875" style="4" customWidth="1"/>
    <col min="15354" max="15354" width="9.28125" style="4" customWidth="1"/>
    <col min="15355" max="15355" width="10.8515625" style="4" customWidth="1"/>
    <col min="15356" max="15356" width="9.28125" style="4" customWidth="1"/>
    <col min="15357" max="15357" width="15.57421875" style="4" customWidth="1"/>
    <col min="15358" max="15358" width="16.7109375" style="4" customWidth="1"/>
    <col min="15359" max="15360" width="9.140625" style="4" hidden="1" customWidth="1"/>
    <col min="15361" max="15361" width="19.00390625" style="4" customWidth="1"/>
    <col min="15362" max="15362" width="20.57421875" style="4" customWidth="1"/>
    <col min="15363" max="15600" width="9.140625" style="4" customWidth="1"/>
    <col min="15601" max="15601" width="7.28125" style="4" customWidth="1"/>
    <col min="15602" max="15602" width="22.00390625" style="4" customWidth="1"/>
    <col min="15603" max="15603" width="8.421875" style="4" customWidth="1"/>
    <col min="15604" max="15604" width="7.57421875" style="4" customWidth="1"/>
    <col min="15605" max="15605" width="58.140625" style="4" customWidth="1"/>
    <col min="15606" max="15606" width="3.57421875" style="4" customWidth="1"/>
    <col min="15607" max="15607" width="9.140625" style="4" customWidth="1"/>
    <col min="15608" max="15608" width="8.00390625" style="4" customWidth="1"/>
    <col min="15609" max="15609" width="7.421875" style="4" customWidth="1"/>
    <col min="15610" max="15610" width="9.28125" style="4" customWidth="1"/>
    <col min="15611" max="15611" width="10.8515625" style="4" customWidth="1"/>
    <col min="15612" max="15612" width="9.28125" style="4" customWidth="1"/>
    <col min="15613" max="15613" width="15.57421875" style="4" customWidth="1"/>
    <col min="15614" max="15614" width="16.7109375" style="4" customWidth="1"/>
    <col min="15615" max="15616" width="9.140625" style="4" hidden="1" customWidth="1"/>
    <col min="15617" max="15617" width="19.00390625" style="4" customWidth="1"/>
    <col min="15618" max="15618" width="20.57421875" style="4" customWidth="1"/>
    <col min="15619" max="15856" width="9.140625" style="4" customWidth="1"/>
    <col min="15857" max="15857" width="7.28125" style="4" customWidth="1"/>
    <col min="15858" max="15858" width="22.00390625" style="4" customWidth="1"/>
    <col min="15859" max="15859" width="8.421875" style="4" customWidth="1"/>
    <col min="15860" max="15860" width="7.57421875" style="4" customWidth="1"/>
    <col min="15861" max="15861" width="58.140625" style="4" customWidth="1"/>
    <col min="15862" max="15862" width="3.57421875" style="4" customWidth="1"/>
    <col min="15863" max="15863" width="9.140625" style="4" customWidth="1"/>
    <col min="15864" max="15864" width="8.00390625" style="4" customWidth="1"/>
    <col min="15865" max="15865" width="7.421875" style="4" customWidth="1"/>
    <col min="15866" max="15866" width="9.28125" style="4" customWidth="1"/>
    <col min="15867" max="15867" width="10.8515625" style="4" customWidth="1"/>
    <col min="15868" max="15868" width="9.28125" style="4" customWidth="1"/>
    <col min="15869" max="15869" width="15.57421875" style="4" customWidth="1"/>
    <col min="15870" max="15870" width="16.7109375" style="4" customWidth="1"/>
    <col min="15871" max="15872" width="9.140625" style="4" hidden="1" customWidth="1"/>
    <col min="15873" max="15873" width="19.00390625" style="4" customWidth="1"/>
    <col min="15874" max="15874" width="20.57421875" style="4" customWidth="1"/>
    <col min="15875" max="16112" width="9.140625" style="4" customWidth="1"/>
    <col min="16113" max="16113" width="7.28125" style="4" customWidth="1"/>
    <col min="16114" max="16114" width="22.00390625" style="4" customWidth="1"/>
    <col min="16115" max="16115" width="8.421875" style="4" customWidth="1"/>
    <col min="16116" max="16116" width="7.57421875" style="4" customWidth="1"/>
    <col min="16117" max="16117" width="58.140625" style="4" customWidth="1"/>
    <col min="16118" max="16118" width="3.57421875" style="4" customWidth="1"/>
    <col min="16119" max="16119" width="9.140625" style="4" customWidth="1"/>
    <col min="16120" max="16120" width="8.00390625" style="4" customWidth="1"/>
    <col min="16121" max="16121" width="7.421875" style="4" customWidth="1"/>
    <col min="16122" max="16122" width="9.28125" style="4" customWidth="1"/>
    <col min="16123" max="16123" width="10.8515625" style="4" customWidth="1"/>
    <col min="16124" max="16124" width="9.28125" style="4" customWidth="1"/>
    <col min="16125" max="16125" width="15.57421875" style="4" customWidth="1"/>
    <col min="16126" max="16126" width="16.7109375" style="4" customWidth="1"/>
    <col min="16127" max="16128" width="9.140625" style="4" hidden="1" customWidth="1"/>
    <col min="16129" max="16129" width="19.00390625" style="4" customWidth="1"/>
    <col min="16130" max="16130" width="20.57421875" style="4" customWidth="1"/>
    <col min="16131" max="16384" width="9.140625" style="4" customWidth="1"/>
  </cols>
  <sheetData>
    <row r="1" spans="1:4" ht="25.5" customHeight="1">
      <c r="A1" s="1"/>
      <c r="B1" s="2" t="s">
        <v>0</v>
      </c>
      <c r="C1" s="3" t="s">
        <v>1</v>
      </c>
      <c r="D1" s="1"/>
    </row>
    <row r="2" spans="1:4" ht="25.5" customHeight="1">
      <c r="A2" s="1"/>
      <c r="B2" s="2" t="s">
        <v>2</v>
      </c>
      <c r="C2" s="5" t="s">
        <v>3</v>
      </c>
      <c r="D2" s="1"/>
    </row>
    <row r="3" spans="1:4" ht="29.25" customHeight="1">
      <c r="A3" s="1"/>
      <c r="B3" s="2" t="s">
        <v>4</v>
      </c>
      <c r="C3" s="6" t="s">
        <v>5</v>
      </c>
      <c r="D3" s="1"/>
    </row>
    <row r="4" spans="1:4" ht="18.75" customHeight="1">
      <c r="A4" s="1"/>
      <c r="B4" s="1"/>
      <c r="C4" s="8"/>
      <c r="D4" s="1"/>
    </row>
    <row r="5" spans="1:4" ht="16.5" customHeight="1">
      <c r="A5" s="1"/>
      <c r="B5" s="1"/>
      <c r="C5" s="8"/>
      <c r="D5" s="1"/>
    </row>
    <row r="6" spans="1:4" ht="15.6">
      <c r="A6" s="1"/>
      <c r="B6" s="9">
        <v>1</v>
      </c>
      <c r="C6" s="9" t="s">
        <v>6</v>
      </c>
      <c r="D6" s="1"/>
    </row>
    <row r="7" spans="1:4" ht="15" outlineLevel="1">
      <c r="A7" s="1"/>
      <c r="B7" s="1"/>
      <c r="C7" s="1"/>
      <c r="D7" s="1"/>
    </row>
    <row r="8" spans="1:8" s="13" customFormat="1" ht="15" outlineLevel="1">
      <c r="A8" s="10"/>
      <c r="B8" s="11"/>
      <c r="C8" s="11"/>
      <c r="D8" s="11"/>
      <c r="E8" s="12" t="s">
        <v>2442</v>
      </c>
      <c r="F8" s="12" t="s">
        <v>2443</v>
      </c>
      <c r="G8" s="12" t="s">
        <v>7</v>
      </c>
      <c r="H8" s="12" t="s">
        <v>7</v>
      </c>
    </row>
    <row r="9" spans="1:8" s="13" customFormat="1" ht="15" outlineLevel="1">
      <c r="A9" s="14" t="s">
        <v>8</v>
      </c>
      <c r="B9" s="14" t="s">
        <v>9</v>
      </c>
      <c r="C9" s="14" t="s">
        <v>10</v>
      </c>
      <c r="D9" s="14" t="s">
        <v>11</v>
      </c>
      <c r="E9" s="15" t="s">
        <v>12</v>
      </c>
      <c r="F9" s="15" t="s">
        <v>12</v>
      </c>
      <c r="G9" s="15" t="s">
        <v>12</v>
      </c>
      <c r="H9" s="15" t="s">
        <v>13</v>
      </c>
    </row>
    <row r="10" spans="1:8" ht="15" hidden="1" outlineLevel="1">
      <c r="A10" s="16" t="s">
        <v>14</v>
      </c>
      <c r="B10" s="17">
        <v>0</v>
      </c>
      <c r="C10" s="18" t="s">
        <v>15</v>
      </c>
      <c r="D10" s="19" t="s">
        <v>16</v>
      </c>
      <c r="E10" s="20">
        <v>1077.9933333333333</v>
      </c>
      <c r="F10" s="20">
        <v>216.5625</v>
      </c>
      <c r="G10" s="20">
        <v>1294.5558333333333</v>
      </c>
      <c r="H10" s="21">
        <v>0</v>
      </c>
    </row>
    <row r="11" spans="1:8" ht="15" hidden="1" outlineLevel="1">
      <c r="A11" s="16" t="s">
        <v>17</v>
      </c>
      <c r="B11" s="17">
        <v>0</v>
      </c>
      <c r="C11" s="18" t="s">
        <v>15</v>
      </c>
      <c r="D11" s="19" t="s">
        <v>18</v>
      </c>
      <c r="E11" s="20">
        <v>1268.2683333333334</v>
      </c>
      <c r="F11" s="20">
        <v>240.625</v>
      </c>
      <c r="G11" s="20">
        <v>1508.8933333333334</v>
      </c>
      <c r="H11" s="21">
        <v>0</v>
      </c>
    </row>
    <row r="12" spans="1:8" ht="15" hidden="1" outlineLevel="1">
      <c r="A12" s="16" t="s">
        <v>19</v>
      </c>
      <c r="B12" s="17">
        <v>0</v>
      </c>
      <c r="C12" s="18" t="s">
        <v>15</v>
      </c>
      <c r="D12" s="19" t="s">
        <v>20</v>
      </c>
      <c r="E12" s="20">
        <v>1500.3783333333336</v>
      </c>
      <c r="F12" s="20">
        <v>240.625</v>
      </c>
      <c r="G12" s="20">
        <v>1741.0033333333336</v>
      </c>
      <c r="H12" s="21">
        <v>0</v>
      </c>
    </row>
    <row r="13" spans="1:8" ht="15" hidden="1" outlineLevel="1">
      <c r="A13" s="16" t="s">
        <v>21</v>
      </c>
      <c r="B13" s="17">
        <v>0</v>
      </c>
      <c r="C13" s="18" t="s">
        <v>15</v>
      </c>
      <c r="D13" s="19" t="s">
        <v>22</v>
      </c>
      <c r="E13" s="20">
        <v>1634.9250000000002</v>
      </c>
      <c r="F13" s="20">
        <v>360.9375</v>
      </c>
      <c r="G13" s="20">
        <v>1995.8625000000002</v>
      </c>
      <c r="H13" s="21">
        <v>0</v>
      </c>
    </row>
    <row r="14" spans="1:8" ht="15" hidden="1" outlineLevel="1">
      <c r="A14" s="16" t="s">
        <v>23</v>
      </c>
      <c r="B14" s="17">
        <v>0</v>
      </c>
      <c r="C14" s="18" t="s">
        <v>15</v>
      </c>
      <c r="D14" s="19" t="s">
        <v>24</v>
      </c>
      <c r="E14" s="20">
        <v>1799.416666666667</v>
      </c>
      <c r="F14" s="20">
        <v>360.9375</v>
      </c>
      <c r="G14" s="20">
        <v>2160.354166666667</v>
      </c>
      <c r="H14" s="21">
        <v>0</v>
      </c>
    </row>
    <row r="15" spans="1:8" ht="15" hidden="1" outlineLevel="1">
      <c r="A15" s="16" t="s">
        <v>25</v>
      </c>
      <c r="B15" s="17">
        <v>0</v>
      </c>
      <c r="C15" s="18" t="s">
        <v>15</v>
      </c>
      <c r="D15" s="19" t="s">
        <v>26</v>
      </c>
      <c r="E15" s="20">
        <v>3076.54</v>
      </c>
      <c r="F15" s="20">
        <v>360.9375</v>
      </c>
      <c r="G15" s="20">
        <v>3437.4775</v>
      </c>
      <c r="H15" s="21">
        <v>0</v>
      </c>
    </row>
    <row r="16" spans="1:8" ht="15" hidden="1" outlineLevel="1">
      <c r="A16" s="16" t="s">
        <v>27</v>
      </c>
      <c r="B16" s="17">
        <v>0</v>
      </c>
      <c r="C16" s="18" t="s">
        <v>15</v>
      </c>
      <c r="D16" s="19" t="s">
        <v>28</v>
      </c>
      <c r="E16" s="20">
        <v>2915.5316666666668</v>
      </c>
      <c r="F16" s="20">
        <v>0</v>
      </c>
      <c r="G16" s="20">
        <v>2915.5316666666668</v>
      </c>
      <c r="H16" s="21">
        <v>0</v>
      </c>
    </row>
    <row r="17" spans="1:8" ht="15" hidden="1" outlineLevel="1">
      <c r="A17" s="16" t="s">
        <v>29</v>
      </c>
      <c r="B17" s="17">
        <v>0</v>
      </c>
      <c r="C17" s="18" t="s">
        <v>15</v>
      </c>
      <c r="D17" s="19" t="s">
        <v>30</v>
      </c>
      <c r="E17" s="20">
        <v>3609.276666666667</v>
      </c>
      <c r="F17" s="20">
        <v>0</v>
      </c>
      <c r="G17" s="20">
        <v>3609.276666666667</v>
      </c>
      <c r="H17" s="21">
        <v>0</v>
      </c>
    </row>
    <row r="18" spans="1:8" ht="15" hidden="1" outlineLevel="1">
      <c r="A18" s="16" t="s">
        <v>31</v>
      </c>
      <c r="B18" s="17">
        <v>0</v>
      </c>
      <c r="C18" s="18" t="s">
        <v>15</v>
      </c>
      <c r="D18" s="19" t="s">
        <v>32</v>
      </c>
      <c r="E18" s="20">
        <v>610.3</v>
      </c>
      <c r="F18" s="20">
        <v>269.5</v>
      </c>
      <c r="G18" s="20">
        <v>879.8</v>
      </c>
      <c r="H18" s="21">
        <v>0</v>
      </c>
    </row>
    <row r="19" spans="1:8" ht="15" hidden="1" outlineLevel="1">
      <c r="A19" s="16" t="s">
        <v>33</v>
      </c>
      <c r="B19" s="17">
        <v>0</v>
      </c>
      <c r="C19" s="18" t="s">
        <v>15</v>
      </c>
      <c r="D19" s="19" t="s">
        <v>34</v>
      </c>
      <c r="E19" s="20">
        <v>727.9</v>
      </c>
      <c r="F19" s="20">
        <v>351.3125</v>
      </c>
      <c r="G19" s="20">
        <v>1079.2125</v>
      </c>
      <c r="H19" s="21">
        <v>0</v>
      </c>
    </row>
    <row r="20" spans="1:8" ht="15" hidden="1" outlineLevel="1">
      <c r="A20" s="16" t="s">
        <v>35</v>
      </c>
      <c r="B20" s="17">
        <v>0</v>
      </c>
      <c r="C20" s="18" t="s">
        <v>15</v>
      </c>
      <c r="D20" s="19" t="s">
        <v>36</v>
      </c>
      <c r="E20" s="20">
        <v>926.3</v>
      </c>
      <c r="F20" s="20">
        <v>399.43750000000006</v>
      </c>
      <c r="G20" s="20">
        <v>1325.7375</v>
      </c>
      <c r="H20" s="21">
        <v>0</v>
      </c>
    </row>
    <row r="21" spans="1:8" ht="15" hidden="1" outlineLevel="1">
      <c r="A21" s="16" t="s">
        <v>37</v>
      </c>
      <c r="B21" s="17">
        <v>0</v>
      </c>
      <c r="C21" s="18" t="s">
        <v>15</v>
      </c>
      <c r="D21" s="19" t="s">
        <v>38</v>
      </c>
      <c r="E21" s="20">
        <v>160.85</v>
      </c>
      <c r="F21" s="20">
        <v>168.4375</v>
      </c>
      <c r="G21" s="20">
        <v>329.2875</v>
      </c>
      <c r="H21" s="21">
        <v>0</v>
      </c>
    </row>
    <row r="22" spans="1:8" ht="15" hidden="1" outlineLevel="1">
      <c r="A22" s="16" t="s">
        <v>39</v>
      </c>
      <c r="B22" s="17">
        <v>0</v>
      </c>
      <c r="C22" s="18" t="s">
        <v>15</v>
      </c>
      <c r="D22" s="19" t="s">
        <v>40</v>
      </c>
      <c r="E22" s="20">
        <v>180.23</v>
      </c>
      <c r="F22" s="20">
        <v>216.5625</v>
      </c>
      <c r="G22" s="20">
        <v>396.7925</v>
      </c>
      <c r="H22" s="21">
        <v>0</v>
      </c>
    </row>
    <row r="23" spans="1:8" ht="15" hidden="1" outlineLevel="1">
      <c r="A23" s="16" t="s">
        <v>41</v>
      </c>
      <c r="B23" s="17">
        <v>0</v>
      </c>
      <c r="C23" s="18" t="s">
        <v>15</v>
      </c>
      <c r="D23" s="19" t="s">
        <v>42</v>
      </c>
      <c r="E23" s="20">
        <v>177.42000000000002</v>
      </c>
      <c r="F23" s="20">
        <v>240.625</v>
      </c>
      <c r="G23" s="20">
        <v>418.045</v>
      </c>
      <c r="H23" s="21">
        <v>0</v>
      </c>
    </row>
    <row r="24" spans="1:8" ht="15" hidden="1" outlineLevel="1">
      <c r="A24" s="16" t="s">
        <v>43</v>
      </c>
      <c r="B24" s="17">
        <v>0</v>
      </c>
      <c r="C24" s="18" t="s">
        <v>15</v>
      </c>
      <c r="D24" s="19" t="s">
        <v>44</v>
      </c>
      <c r="E24" s="20">
        <v>183.79000000000002</v>
      </c>
      <c r="F24" s="20">
        <v>255.0625</v>
      </c>
      <c r="G24" s="20">
        <v>438.8525</v>
      </c>
      <c r="H24" s="21">
        <v>0</v>
      </c>
    </row>
    <row r="25" spans="1:8" ht="15" hidden="1" outlineLevel="1">
      <c r="A25" s="16" t="s">
        <v>45</v>
      </c>
      <c r="B25" s="17">
        <v>0</v>
      </c>
      <c r="C25" s="18" t="s">
        <v>15</v>
      </c>
      <c r="D25" s="19" t="s">
        <v>46</v>
      </c>
      <c r="E25" s="20">
        <v>240.53</v>
      </c>
      <c r="F25" s="20">
        <v>288.75</v>
      </c>
      <c r="G25" s="20">
        <v>529.28</v>
      </c>
      <c r="H25" s="21">
        <v>0</v>
      </c>
    </row>
    <row r="26" spans="1:8" ht="15" hidden="1" outlineLevel="1">
      <c r="A26" s="16" t="s">
        <v>47</v>
      </c>
      <c r="B26" s="17">
        <v>0</v>
      </c>
      <c r="C26" s="18" t="s">
        <v>15</v>
      </c>
      <c r="D26" s="19" t="s">
        <v>48</v>
      </c>
      <c r="E26" s="20">
        <v>273.53000000000003</v>
      </c>
      <c r="F26" s="20">
        <v>351.3125</v>
      </c>
      <c r="G26" s="20">
        <v>624.8425</v>
      </c>
      <c r="H26" s="21">
        <v>0</v>
      </c>
    </row>
    <row r="27" spans="1:8" ht="15" hidden="1" outlineLevel="1">
      <c r="A27" s="16" t="s">
        <v>49</v>
      </c>
      <c r="B27" s="17">
        <v>0</v>
      </c>
      <c r="C27" s="18" t="s">
        <v>15</v>
      </c>
      <c r="D27" s="19" t="s">
        <v>50</v>
      </c>
      <c r="E27" s="20">
        <v>395.12</v>
      </c>
      <c r="F27" s="20">
        <v>385</v>
      </c>
      <c r="G27" s="20">
        <v>780.12</v>
      </c>
      <c r="H27" s="21">
        <v>0</v>
      </c>
    </row>
    <row r="28" spans="1:8" ht="15" hidden="1" outlineLevel="1">
      <c r="A28" s="16" t="s">
        <v>51</v>
      </c>
      <c r="B28" s="17">
        <v>0</v>
      </c>
      <c r="C28" s="18" t="s">
        <v>15</v>
      </c>
      <c r="D28" s="19" t="s">
        <v>52</v>
      </c>
      <c r="E28" s="20">
        <v>535.8199999999999</v>
      </c>
      <c r="F28" s="20">
        <v>457.1875</v>
      </c>
      <c r="G28" s="20">
        <v>993.0074999999999</v>
      </c>
      <c r="H28" s="21">
        <v>0</v>
      </c>
    </row>
    <row r="29" spans="1:8" ht="15" hidden="1" outlineLevel="1">
      <c r="A29" s="16" t="s">
        <v>53</v>
      </c>
      <c r="B29" s="17">
        <v>0</v>
      </c>
      <c r="C29" s="18" t="s">
        <v>15</v>
      </c>
      <c r="D29" s="19" t="s">
        <v>54</v>
      </c>
      <c r="E29" s="20">
        <v>679.33</v>
      </c>
      <c r="F29" s="20">
        <v>529.375</v>
      </c>
      <c r="G29" s="20">
        <v>1208.705</v>
      </c>
      <c r="H29" s="21">
        <v>0</v>
      </c>
    </row>
    <row r="30" spans="1:8" ht="15" hidden="1" outlineLevel="1">
      <c r="A30" s="16" t="s">
        <v>55</v>
      </c>
      <c r="B30" s="17">
        <v>0</v>
      </c>
      <c r="C30" s="18" t="s">
        <v>15</v>
      </c>
      <c r="D30" s="19" t="s">
        <v>56</v>
      </c>
      <c r="E30" s="20">
        <v>1166.6200000000001</v>
      </c>
      <c r="F30" s="20">
        <v>649.6875</v>
      </c>
      <c r="G30" s="20">
        <v>1816.3075000000001</v>
      </c>
      <c r="H30" s="21">
        <v>0</v>
      </c>
    </row>
    <row r="31" spans="1:8" ht="15" hidden="1" outlineLevel="1">
      <c r="A31" s="16" t="s">
        <v>57</v>
      </c>
      <c r="B31" s="17">
        <v>0</v>
      </c>
      <c r="C31" s="18" t="s">
        <v>15</v>
      </c>
      <c r="D31" s="19" t="s">
        <v>58</v>
      </c>
      <c r="E31" s="20">
        <v>1825.14</v>
      </c>
      <c r="F31" s="20">
        <v>721.875</v>
      </c>
      <c r="G31" s="20">
        <v>2547.0150000000003</v>
      </c>
      <c r="H31" s="21">
        <v>0</v>
      </c>
    </row>
    <row r="32" spans="1:8" ht="15" hidden="1" outlineLevel="1">
      <c r="A32" s="16" t="s">
        <v>59</v>
      </c>
      <c r="B32" s="17">
        <v>0</v>
      </c>
      <c r="C32" s="18" t="s">
        <v>15</v>
      </c>
      <c r="D32" s="19" t="s">
        <v>60</v>
      </c>
      <c r="E32" s="20">
        <v>2833.58</v>
      </c>
      <c r="F32" s="20">
        <v>962.5</v>
      </c>
      <c r="G32" s="20">
        <v>3796.08</v>
      </c>
      <c r="H32" s="21">
        <v>0</v>
      </c>
    </row>
    <row r="33" spans="1:8" ht="15" hidden="1" outlineLevel="1">
      <c r="A33" s="16" t="s">
        <v>61</v>
      </c>
      <c r="B33" s="17">
        <v>0</v>
      </c>
      <c r="C33" s="18" t="s">
        <v>15</v>
      </c>
      <c r="D33" s="19" t="s">
        <v>62</v>
      </c>
      <c r="E33" s="20">
        <v>4006.8199999999997</v>
      </c>
      <c r="F33" s="20">
        <v>1106.875</v>
      </c>
      <c r="G33" s="20">
        <v>5113.695</v>
      </c>
      <c r="H33" s="21">
        <v>0</v>
      </c>
    </row>
    <row r="34" spans="1:8" ht="15" hidden="1" outlineLevel="1">
      <c r="A34" s="16" t="s">
        <v>63</v>
      </c>
      <c r="B34" s="17">
        <v>0</v>
      </c>
      <c r="C34" s="18" t="s">
        <v>15</v>
      </c>
      <c r="D34" s="19" t="s">
        <v>64</v>
      </c>
      <c r="E34" s="20">
        <v>4700</v>
      </c>
      <c r="F34" s="20">
        <v>1203.125</v>
      </c>
      <c r="G34" s="20">
        <v>5903.125</v>
      </c>
      <c r="H34" s="21">
        <v>0</v>
      </c>
    </row>
    <row r="35" spans="1:8" ht="15" hidden="1" outlineLevel="1">
      <c r="A35" s="16" t="s">
        <v>65</v>
      </c>
      <c r="B35" s="17">
        <v>0</v>
      </c>
      <c r="C35" s="18" t="s">
        <v>15</v>
      </c>
      <c r="D35" s="19" t="s">
        <v>66</v>
      </c>
      <c r="E35" s="20">
        <v>5420</v>
      </c>
      <c r="F35" s="20">
        <v>1443.75</v>
      </c>
      <c r="G35" s="20">
        <v>6863.75</v>
      </c>
      <c r="H35" s="21">
        <v>0</v>
      </c>
    </row>
    <row r="36" spans="1:8" ht="15" hidden="1" outlineLevel="1">
      <c r="A36" s="16" t="s">
        <v>67</v>
      </c>
      <c r="B36" s="17">
        <v>0</v>
      </c>
      <c r="C36" s="18" t="s">
        <v>15</v>
      </c>
      <c r="D36" s="19" t="s">
        <v>68</v>
      </c>
      <c r="E36" s="20">
        <v>375.1</v>
      </c>
      <c r="F36" s="20">
        <v>107.80000000000001</v>
      </c>
      <c r="G36" s="20">
        <v>482.90000000000003</v>
      </c>
      <c r="H36" s="21">
        <v>0</v>
      </c>
    </row>
    <row r="37" spans="1:8" ht="15" hidden="1" outlineLevel="1">
      <c r="A37" s="16" t="s">
        <v>69</v>
      </c>
      <c r="B37" s="17">
        <v>0</v>
      </c>
      <c r="C37" s="18" t="s">
        <v>15</v>
      </c>
      <c r="D37" s="19" t="s">
        <v>70</v>
      </c>
      <c r="E37" s="20">
        <v>352.19000000000005</v>
      </c>
      <c r="F37" s="20">
        <v>115.5</v>
      </c>
      <c r="G37" s="20">
        <v>467.69000000000005</v>
      </c>
      <c r="H37" s="21">
        <v>0</v>
      </c>
    </row>
    <row r="38" spans="1:8" ht="15" hidden="1" outlineLevel="1">
      <c r="A38" s="16" t="s">
        <v>71</v>
      </c>
      <c r="B38" s="17">
        <v>0</v>
      </c>
      <c r="C38" s="18" t="s">
        <v>15</v>
      </c>
      <c r="D38" s="19" t="s">
        <v>72</v>
      </c>
      <c r="E38" s="20">
        <v>541.52</v>
      </c>
      <c r="F38" s="20">
        <v>127.05000000000001</v>
      </c>
      <c r="G38" s="20">
        <v>668.5699999999999</v>
      </c>
      <c r="H38" s="21">
        <v>0</v>
      </c>
    </row>
    <row r="39" spans="1:8" ht="15" hidden="1" outlineLevel="1">
      <c r="A39" s="16" t="s">
        <v>73</v>
      </c>
      <c r="B39" s="17">
        <v>0</v>
      </c>
      <c r="C39" s="18" t="s">
        <v>15</v>
      </c>
      <c r="D39" s="19" t="s">
        <v>74</v>
      </c>
      <c r="E39" s="20">
        <v>866.25</v>
      </c>
      <c r="F39" s="20">
        <v>165.55</v>
      </c>
      <c r="G39" s="20">
        <v>1031.8</v>
      </c>
      <c r="H39" s="21">
        <v>0</v>
      </c>
    </row>
    <row r="40" spans="1:8" ht="15" hidden="1" outlineLevel="1">
      <c r="A40" s="16" t="s">
        <v>75</v>
      </c>
      <c r="B40" s="17">
        <v>0</v>
      </c>
      <c r="C40" s="18" t="s">
        <v>15</v>
      </c>
      <c r="D40" s="19" t="s">
        <v>76</v>
      </c>
      <c r="E40" s="20">
        <v>963.1</v>
      </c>
      <c r="F40" s="20">
        <v>223.29999999999998</v>
      </c>
      <c r="G40" s="20">
        <v>1186.4</v>
      </c>
      <c r="H40" s="21">
        <v>0</v>
      </c>
    </row>
    <row r="41" spans="1:8" ht="15" hidden="1" outlineLevel="1">
      <c r="A41" s="16" t="s">
        <v>77</v>
      </c>
      <c r="B41" s="17">
        <v>0</v>
      </c>
      <c r="C41" s="18" t="s">
        <v>15</v>
      </c>
      <c r="D41" s="19" t="s">
        <v>78</v>
      </c>
      <c r="E41" s="20">
        <v>1325.8500000000001</v>
      </c>
      <c r="F41" s="20">
        <v>308</v>
      </c>
      <c r="G41" s="20">
        <v>1633.8500000000001</v>
      </c>
      <c r="H41" s="21">
        <v>0</v>
      </c>
    </row>
    <row r="42" spans="1:8" ht="15" hidden="1" outlineLevel="1">
      <c r="A42" s="16" t="s">
        <v>79</v>
      </c>
      <c r="B42" s="17">
        <v>0</v>
      </c>
      <c r="C42" s="18" t="s">
        <v>15</v>
      </c>
      <c r="D42" s="19" t="s">
        <v>80</v>
      </c>
      <c r="E42" s="20">
        <v>3068.8</v>
      </c>
      <c r="F42" s="20">
        <v>346.5</v>
      </c>
      <c r="G42" s="20">
        <v>3415.3</v>
      </c>
      <c r="H42" s="21">
        <v>0</v>
      </c>
    </row>
    <row r="43" spans="1:8" ht="15" hidden="1" outlineLevel="1">
      <c r="A43" s="16" t="s">
        <v>81</v>
      </c>
      <c r="B43" s="17">
        <v>0</v>
      </c>
      <c r="C43" s="18" t="s">
        <v>15</v>
      </c>
      <c r="D43" s="19" t="s">
        <v>82</v>
      </c>
      <c r="E43" s="20">
        <v>182.3588</v>
      </c>
      <c r="F43" s="20">
        <v>100.10000000000001</v>
      </c>
      <c r="G43" s="20">
        <v>282.4588</v>
      </c>
      <c r="H43" s="21">
        <v>0</v>
      </c>
    </row>
    <row r="44" spans="1:8" ht="15" outlineLevel="1">
      <c r="A44" s="16" t="s">
        <v>83</v>
      </c>
      <c r="B44" s="22">
        <v>14</v>
      </c>
      <c r="C44" s="18" t="s">
        <v>15</v>
      </c>
      <c r="D44" s="19" t="s">
        <v>84</v>
      </c>
      <c r="E44" s="20"/>
      <c r="F44" s="20"/>
      <c r="G44" s="20"/>
      <c r="H44" s="21"/>
    </row>
    <row r="45" spans="1:8" ht="15" outlineLevel="1">
      <c r="A45" s="16" t="s">
        <v>85</v>
      </c>
      <c r="B45" s="22">
        <f>10-2.5</f>
        <v>7.5</v>
      </c>
      <c r="C45" s="18" t="s">
        <v>15</v>
      </c>
      <c r="D45" s="19" t="s">
        <v>86</v>
      </c>
      <c r="E45" s="20"/>
      <c r="F45" s="20"/>
      <c r="G45" s="20"/>
      <c r="H45" s="21"/>
    </row>
    <row r="46" spans="1:8" ht="15" outlineLevel="1">
      <c r="A46" s="16" t="s">
        <v>87</v>
      </c>
      <c r="B46" s="22">
        <v>5</v>
      </c>
      <c r="C46" s="18" t="s">
        <v>15</v>
      </c>
      <c r="D46" s="19" t="s">
        <v>88</v>
      </c>
      <c r="E46" s="20"/>
      <c r="F46" s="20"/>
      <c r="G46" s="20"/>
      <c r="H46" s="21"/>
    </row>
    <row r="47" spans="1:8" ht="15" outlineLevel="1">
      <c r="A47" s="16" t="s">
        <v>89</v>
      </c>
      <c r="B47" s="22">
        <v>11</v>
      </c>
      <c r="C47" s="18" t="s">
        <v>15</v>
      </c>
      <c r="D47" s="19" t="s">
        <v>90</v>
      </c>
      <c r="E47" s="20"/>
      <c r="F47" s="20"/>
      <c r="G47" s="20"/>
      <c r="H47" s="21"/>
    </row>
    <row r="48" spans="1:8" ht="15" hidden="1" outlineLevel="1">
      <c r="A48" s="16" t="s">
        <v>91</v>
      </c>
      <c r="B48" s="17">
        <v>0</v>
      </c>
      <c r="C48" s="18" t="s">
        <v>15</v>
      </c>
      <c r="D48" s="19" t="s">
        <v>92</v>
      </c>
      <c r="E48" s="20"/>
      <c r="F48" s="20"/>
      <c r="G48" s="20"/>
      <c r="H48" s="21"/>
    </row>
    <row r="49" spans="1:8" ht="15" hidden="1" outlineLevel="1">
      <c r="A49" s="16" t="s">
        <v>93</v>
      </c>
      <c r="B49" s="17">
        <v>0</v>
      </c>
      <c r="C49" s="18" t="s">
        <v>15</v>
      </c>
      <c r="D49" s="19" t="s">
        <v>94</v>
      </c>
      <c r="E49" s="20"/>
      <c r="F49" s="20"/>
      <c r="G49" s="20"/>
      <c r="H49" s="21"/>
    </row>
    <row r="50" spans="1:8" ht="15" hidden="1" outlineLevel="1">
      <c r="A50" s="16" t="s">
        <v>95</v>
      </c>
      <c r="B50" s="17">
        <v>0</v>
      </c>
      <c r="C50" s="18" t="s">
        <v>15</v>
      </c>
      <c r="D50" s="19" t="s">
        <v>96</v>
      </c>
      <c r="E50" s="20"/>
      <c r="F50" s="20"/>
      <c r="G50" s="20"/>
      <c r="H50" s="21"/>
    </row>
    <row r="51" spans="1:8" ht="15" hidden="1" outlineLevel="1">
      <c r="A51" s="16" t="s">
        <v>97</v>
      </c>
      <c r="B51" s="17">
        <v>0</v>
      </c>
      <c r="C51" s="18" t="s">
        <v>15</v>
      </c>
      <c r="D51" s="19" t="s">
        <v>98</v>
      </c>
      <c r="E51" s="20"/>
      <c r="F51" s="20"/>
      <c r="G51" s="20"/>
      <c r="H51" s="21"/>
    </row>
    <row r="52" spans="1:8" ht="15" hidden="1" outlineLevel="1">
      <c r="A52" s="16" t="s">
        <v>99</v>
      </c>
      <c r="B52" s="17">
        <v>0</v>
      </c>
      <c r="C52" s="18" t="s">
        <v>15</v>
      </c>
      <c r="D52" s="19" t="s">
        <v>100</v>
      </c>
      <c r="E52" s="20"/>
      <c r="F52" s="20"/>
      <c r="G52" s="20"/>
      <c r="H52" s="21"/>
    </row>
    <row r="53" spans="1:8" ht="15" hidden="1" outlineLevel="1">
      <c r="A53" s="16" t="s">
        <v>101</v>
      </c>
      <c r="B53" s="17">
        <v>0</v>
      </c>
      <c r="C53" s="18" t="s">
        <v>15</v>
      </c>
      <c r="D53" s="19" t="s">
        <v>102</v>
      </c>
      <c r="E53" s="20"/>
      <c r="F53" s="20"/>
      <c r="G53" s="20"/>
      <c r="H53" s="21"/>
    </row>
    <row r="54" spans="1:8" ht="15" hidden="1" outlineLevel="1">
      <c r="A54" s="16" t="s">
        <v>103</v>
      </c>
      <c r="B54" s="17">
        <v>0</v>
      </c>
      <c r="C54" s="18" t="s">
        <v>15</v>
      </c>
      <c r="D54" s="19" t="s">
        <v>104</v>
      </c>
      <c r="E54" s="20"/>
      <c r="F54" s="20"/>
      <c r="G54" s="20"/>
      <c r="H54" s="21"/>
    </row>
    <row r="55" spans="1:8" ht="15" hidden="1" outlineLevel="1">
      <c r="A55" s="16" t="s">
        <v>105</v>
      </c>
      <c r="B55" s="17">
        <v>0</v>
      </c>
      <c r="C55" s="18" t="s">
        <v>15</v>
      </c>
      <c r="D55" s="19" t="s">
        <v>106</v>
      </c>
      <c r="E55" s="20"/>
      <c r="F55" s="20"/>
      <c r="G55" s="20"/>
      <c r="H55" s="21"/>
    </row>
    <row r="56" spans="1:8" ht="15" hidden="1" outlineLevel="1">
      <c r="A56" s="16" t="s">
        <v>107</v>
      </c>
      <c r="B56" s="17">
        <v>0</v>
      </c>
      <c r="C56" s="18" t="s">
        <v>15</v>
      </c>
      <c r="D56" s="19" t="s">
        <v>108</v>
      </c>
      <c r="E56" s="20"/>
      <c r="F56" s="20"/>
      <c r="G56" s="20"/>
      <c r="H56" s="21"/>
    </row>
    <row r="57" spans="1:8" ht="15" hidden="1" outlineLevel="1">
      <c r="A57" s="16" t="s">
        <v>109</v>
      </c>
      <c r="B57" s="17">
        <v>0</v>
      </c>
      <c r="C57" s="18" t="s">
        <v>15</v>
      </c>
      <c r="D57" s="19" t="s">
        <v>110</v>
      </c>
      <c r="E57" s="20"/>
      <c r="F57" s="20"/>
      <c r="G57" s="20"/>
      <c r="H57" s="21"/>
    </row>
    <row r="58" spans="1:8" ht="15" hidden="1" outlineLevel="1">
      <c r="A58" s="16" t="s">
        <v>111</v>
      </c>
      <c r="B58" s="17">
        <v>0</v>
      </c>
      <c r="C58" s="18" t="s">
        <v>15</v>
      </c>
      <c r="D58" s="19" t="s">
        <v>112</v>
      </c>
      <c r="E58" s="20"/>
      <c r="F58" s="20"/>
      <c r="G58" s="20"/>
      <c r="H58" s="21"/>
    </row>
    <row r="59" spans="1:8" ht="15" hidden="1" outlineLevel="1">
      <c r="A59" s="16" t="s">
        <v>113</v>
      </c>
      <c r="B59" s="17">
        <v>0</v>
      </c>
      <c r="C59" s="18" t="s">
        <v>15</v>
      </c>
      <c r="D59" s="19" t="s">
        <v>114</v>
      </c>
      <c r="E59" s="20"/>
      <c r="F59" s="20"/>
      <c r="G59" s="20"/>
      <c r="H59" s="21"/>
    </row>
    <row r="60" spans="1:8" ht="15" hidden="1" outlineLevel="1">
      <c r="A60" s="16" t="s">
        <v>115</v>
      </c>
      <c r="B60" s="17">
        <v>0</v>
      </c>
      <c r="C60" s="18" t="s">
        <v>15</v>
      </c>
      <c r="D60" s="19" t="s">
        <v>116</v>
      </c>
      <c r="E60" s="20"/>
      <c r="F60" s="20"/>
      <c r="G60" s="20"/>
      <c r="H60" s="21"/>
    </row>
    <row r="61" spans="1:8" ht="15" hidden="1" outlineLevel="1">
      <c r="A61" s="16" t="s">
        <v>117</v>
      </c>
      <c r="B61" s="17">
        <v>0</v>
      </c>
      <c r="C61" s="18" t="s">
        <v>15</v>
      </c>
      <c r="D61" s="19" t="s">
        <v>118</v>
      </c>
      <c r="E61" s="20"/>
      <c r="F61" s="20"/>
      <c r="G61" s="20"/>
      <c r="H61" s="21"/>
    </row>
    <row r="62" spans="1:8" ht="15" hidden="1" outlineLevel="1">
      <c r="A62" s="16" t="s">
        <v>119</v>
      </c>
      <c r="B62" s="17">
        <v>0</v>
      </c>
      <c r="C62" s="18" t="s">
        <v>15</v>
      </c>
      <c r="D62" s="19" t="s">
        <v>120</v>
      </c>
      <c r="E62" s="20"/>
      <c r="F62" s="20"/>
      <c r="G62" s="20"/>
      <c r="H62" s="21"/>
    </row>
    <row r="63" spans="1:8" ht="15" hidden="1" outlineLevel="1">
      <c r="A63" s="16" t="s">
        <v>121</v>
      </c>
      <c r="B63" s="17">
        <v>0</v>
      </c>
      <c r="C63" s="18" t="s">
        <v>15</v>
      </c>
      <c r="D63" s="19" t="s">
        <v>122</v>
      </c>
      <c r="E63" s="20"/>
      <c r="F63" s="20"/>
      <c r="G63" s="20"/>
      <c r="H63" s="21"/>
    </row>
    <row r="64" spans="1:8" ht="15" hidden="1" outlineLevel="1">
      <c r="A64" s="16" t="s">
        <v>123</v>
      </c>
      <c r="B64" s="17">
        <v>0</v>
      </c>
      <c r="C64" s="18" t="s">
        <v>15</v>
      </c>
      <c r="D64" s="19" t="s">
        <v>124</v>
      </c>
      <c r="E64" s="20"/>
      <c r="F64" s="20"/>
      <c r="G64" s="20"/>
      <c r="H64" s="21"/>
    </row>
    <row r="65" spans="1:8" ht="15" hidden="1" outlineLevel="1">
      <c r="A65" s="16" t="s">
        <v>125</v>
      </c>
      <c r="B65" s="17">
        <v>0</v>
      </c>
      <c r="C65" s="18" t="s">
        <v>15</v>
      </c>
      <c r="D65" s="19" t="s">
        <v>126</v>
      </c>
      <c r="E65" s="20"/>
      <c r="F65" s="20"/>
      <c r="G65" s="20"/>
      <c r="H65" s="21"/>
    </row>
    <row r="66" spans="1:8" ht="15" hidden="1" outlineLevel="1">
      <c r="A66" s="16" t="s">
        <v>127</v>
      </c>
      <c r="B66" s="17">
        <v>0</v>
      </c>
      <c r="C66" s="18" t="s">
        <v>15</v>
      </c>
      <c r="D66" s="19" t="s">
        <v>128</v>
      </c>
      <c r="E66" s="20"/>
      <c r="F66" s="20"/>
      <c r="G66" s="20"/>
      <c r="H66" s="21"/>
    </row>
    <row r="67" spans="1:8" ht="15" hidden="1" outlineLevel="1">
      <c r="A67" s="16" t="s">
        <v>129</v>
      </c>
      <c r="B67" s="17">
        <v>0</v>
      </c>
      <c r="C67" s="18" t="s">
        <v>15</v>
      </c>
      <c r="D67" s="19" t="s">
        <v>130</v>
      </c>
      <c r="E67" s="20"/>
      <c r="F67" s="20"/>
      <c r="G67" s="20"/>
      <c r="H67" s="21"/>
    </row>
    <row r="68" spans="1:8" ht="15" hidden="1" outlineLevel="1">
      <c r="A68" s="16" t="s">
        <v>131</v>
      </c>
      <c r="B68" s="17">
        <v>0</v>
      </c>
      <c r="C68" s="18" t="s">
        <v>15</v>
      </c>
      <c r="D68" s="19" t="s">
        <v>132</v>
      </c>
      <c r="E68" s="20"/>
      <c r="F68" s="20"/>
      <c r="G68" s="20"/>
      <c r="H68" s="21"/>
    </row>
    <row r="69" spans="1:8" ht="15" hidden="1" outlineLevel="1">
      <c r="A69" s="16" t="s">
        <v>133</v>
      </c>
      <c r="B69" s="17">
        <v>0</v>
      </c>
      <c r="C69" s="18" t="s">
        <v>15</v>
      </c>
      <c r="D69" s="19" t="s">
        <v>134</v>
      </c>
      <c r="E69" s="20"/>
      <c r="F69" s="20"/>
      <c r="G69" s="20"/>
      <c r="H69" s="21"/>
    </row>
    <row r="70" spans="1:8" ht="15" hidden="1" outlineLevel="1">
      <c r="A70" s="16" t="s">
        <v>135</v>
      </c>
      <c r="B70" s="17">
        <v>0</v>
      </c>
      <c r="C70" s="18" t="s">
        <v>15</v>
      </c>
      <c r="D70" s="19" t="s">
        <v>136</v>
      </c>
      <c r="E70" s="20"/>
      <c r="F70" s="20"/>
      <c r="G70" s="20"/>
      <c r="H70" s="21"/>
    </row>
    <row r="71" spans="1:8" ht="15" hidden="1" outlineLevel="1">
      <c r="A71" s="16" t="s">
        <v>137</v>
      </c>
      <c r="B71" s="17">
        <v>0</v>
      </c>
      <c r="C71" s="18" t="s">
        <v>15</v>
      </c>
      <c r="D71" s="19" t="s">
        <v>138</v>
      </c>
      <c r="E71" s="20"/>
      <c r="F71" s="20"/>
      <c r="G71" s="20"/>
      <c r="H71" s="21"/>
    </row>
    <row r="72" spans="1:8" ht="15" hidden="1" outlineLevel="1">
      <c r="A72" s="16" t="s">
        <v>139</v>
      </c>
      <c r="B72" s="17">
        <v>0</v>
      </c>
      <c r="C72" s="18" t="s">
        <v>15</v>
      </c>
      <c r="D72" s="19" t="s">
        <v>140</v>
      </c>
      <c r="E72" s="20"/>
      <c r="F72" s="20"/>
      <c r="G72" s="20"/>
      <c r="H72" s="21"/>
    </row>
    <row r="73" spans="1:8" ht="15" hidden="1" outlineLevel="1">
      <c r="A73" s="16" t="s">
        <v>141</v>
      </c>
      <c r="B73" s="17">
        <v>0</v>
      </c>
      <c r="C73" s="18" t="s">
        <v>15</v>
      </c>
      <c r="D73" s="19" t="s">
        <v>142</v>
      </c>
      <c r="E73" s="20"/>
      <c r="F73" s="20"/>
      <c r="G73" s="20"/>
      <c r="H73" s="21"/>
    </row>
    <row r="74" spans="1:8" ht="15" hidden="1" outlineLevel="1">
      <c r="A74" s="16" t="s">
        <v>143</v>
      </c>
      <c r="B74" s="17">
        <v>0</v>
      </c>
      <c r="C74" s="18" t="s">
        <v>15</v>
      </c>
      <c r="D74" s="19" t="s">
        <v>144</v>
      </c>
      <c r="E74" s="20"/>
      <c r="F74" s="20"/>
      <c r="G74" s="20"/>
      <c r="H74" s="21"/>
    </row>
    <row r="75" spans="1:8" ht="15" hidden="1" outlineLevel="1">
      <c r="A75" s="16" t="s">
        <v>145</v>
      </c>
      <c r="B75" s="17">
        <v>0</v>
      </c>
      <c r="C75" s="18" t="s">
        <v>15</v>
      </c>
      <c r="D75" s="19" t="s">
        <v>146</v>
      </c>
      <c r="E75" s="20"/>
      <c r="F75" s="20"/>
      <c r="G75" s="20"/>
      <c r="H75" s="21"/>
    </row>
    <row r="76" spans="1:8" ht="15" hidden="1" outlineLevel="1">
      <c r="A76" s="16" t="s">
        <v>147</v>
      </c>
      <c r="B76" s="17">
        <v>0</v>
      </c>
      <c r="C76" s="18" t="s">
        <v>15</v>
      </c>
      <c r="D76" s="19" t="s">
        <v>148</v>
      </c>
      <c r="E76" s="20"/>
      <c r="F76" s="20"/>
      <c r="G76" s="20"/>
      <c r="H76" s="21"/>
    </row>
    <row r="77" spans="1:8" ht="15" hidden="1" outlineLevel="1">
      <c r="A77" s="16" t="s">
        <v>149</v>
      </c>
      <c r="B77" s="17">
        <v>0</v>
      </c>
      <c r="C77" s="18" t="s">
        <v>15</v>
      </c>
      <c r="D77" s="19" t="s">
        <v>150</v>
      </c>
      <c r="E77" s="20"/>
      <c r="F77" s="20"/>
      <c r="G77" s="20"/>
      <c r="H77" s="21"/>
    </row>
    <row r="78" spans="1:8" ht="15" hidden="1" outlineLevel="1">
      <c r="A78" s="16" t="s">
        <v>151</v>
      </c>
      <c r="B78" s="23">
        <v>0</v>
      </c>
      <c r="C78" s="18" t="s">
        <v>152</v>
      </c>
      <c r="D78" s="19" t="s">
        <v>153</v>
      </c>
      <c r="E78" s="20"/>
      <c r="F78" s="20"/>
      <c r="G78" s="20"/>
      <c r="H78" s="21"/>
    </row>
    <row r="79" spans="1:8" ht="15" hidden="1" outlineLevel="1">
      <c r="A79" s="16" t="s">
        <v>154</v>
      </c>
      <c r="B79" s="24">
        <v>0</v>
      </c>
      <c r="C79" s="18" t="s">
        <v>152</v>
      </c>
      <c r="D79" s="19" t="s">
        <v>155</v>
      </c>
      <c r="E79" s="20"/>
      <c r="F79" s="20"/>
      <c r="G79" s="20"/>
      <c r="H79" s="21"/>
    </row>
    <row r="80" spans="1:8" ht="15" hidden="1" outlineLevel="1">
      <c r="A80" s="16" t="s">
        <v>156</v>
      </c>
      <c r="B80" s="24">
        <f>SUM(B54:B56)/2.5+SUM(B61:B63)/2.5</f>
        <v>0</v>
      </c>
      <c r="C80" s="18" t="s">
        <v>152</v>
      </c>
      <c r="D80" s="19" t="s">
        <v>157</v>
      </c>
      <c r="E80" s="20"/>
      <c r="F80" s="20"/>
      <c r="G80" s="20"/>
      <c r="H80" s="21"/>
    </row>
    <row r="81" spans="1:8" ht="15" outlineLevel="1">
      <c r="A81" s="16" t="s">
        <v>158</v>
      </c>
      <c r="B81" s="22">
        <f>B44+B45+B46+B47</f>
        <v>37.5</v>
      </c>
      <c r="C81" s="18" t="s">
        <v>15</v>
      </c>
      <c r="D81" s="19" t="s">
        <v>159</v>
      </c>
      <c r="E81" s="20"/>
      <c r="F81" s="20"/>
      <c r="G81" s="20"/>
      <c r="H81" s="21"/>
    </row>
    <row r="82" spans="1:8" ht="15" hidden="1" outlineLevel="1">
      <c r="A82" s="16" t="s">
        <v>160</v>
      </c>
      <c r="B82" s="17">
        <v>0</v>
      </c>
      <c r="C82" s="18" t="s">
        <v>15</v>
      </c>
      <c r="D82" s="19" t="s">
        <v>161</v>
      </c>
      <c r="E82" s="20"/>
      <c r="F82" s="20"/>
      <c r="G82" s="20"/>
      <c r="H82" s="21"/>
    </row>
    <row r="83" spans="1:8" ht="15" hidden="1" outlineLevel="1">
      <c r="A83" s="16" t="s">
        <v>162</v>
      </c>
      <c r="B83" s="17">
        <v>0</v>
      </c>
      <c r="C83" s="18" t="s">
        <v>15</v>
      </c>
      <c r="D83" s="19" t="s">
        <v>163</v>
      </c>
      <c r="E83" s="20"/>
      <c r="F83" s="20"/>
      <c r="G83" s="20"/>
      <c r="H83" s="21"/>
    </row>
    <row r="84" spans="1:8" ht="15" hidden="1" outlineLevel="1">
      <c r="A84" s="16" t="s">
        <v>164</v>
      </c>
      <c r="B84" s="17">
        <v>0</v>
      </c>
      <c r="C84" s="18" t="s">
        <v>15</v>
      </c>
      <c r="D84" s="19" t="s">
        <v>165</v>
      </c>
      <c r="E84" s="20"/>
      <c r="F84" s="20"/>
      <c r="G84" s="20"/>
      <c r="H84" s="21"/>
    </row>
    <row r="85" spans="1:8" ht="15" hidden="1" outlineLevel="1">
      <c r="A85" s="16" t="s">
        <v>166</v>
      </c>
      <c r="B85" s="17">
        <v>0</v>
      </c>
      <c r="C85" s="18" t="s">
        <v>152</v>
      </c>
      <c r="D85" s="19" t="s">
        <v>167</v>
      </c>
      <c r="E85" s="20"/>
      <c r="F85" s="20"/>
      <c r="G85" s="20"/>
      <c r="H85" s="21"/>
    </row>
    <row r="86" spans="1:8" ht="15" outlineLevel="1">
      <c r="A86" s="16" t="s">
        <v>168</v>
      </c>
      <c r="B86" s="22">
        <f>6-3</f>
        <v>3</v>
      </c>
      <c r="C86" s="18" t="s">
        <v>152</v>
      </c>
      <c r="D86" s="19" t="s">
        <v>169</v>
      </c>
      <c r="E86" s="20"/>
      <c r="F86" s="20"/>
      <c r="G86" s="20"/>
      <c r="H86" s="21"/>
    </row>
    <row r="87" spans="1:8" ht="15" outlineLevel="1">
      <c r="A87" s="16" t="s">
        <v>170</v>
      </c>
      <c r="B87" s="22">
        <f>3-1</f>
        <v>2</v>
      </c>
      <c r="C87" s="18" t="s">
        <v>152</v>
      </c>
      <c r="D87" s="19" t="s">
        <v>171</v>
      </c>
      <c r="E87" s="20"/>
      <c r="F87" s="20"/>
      <c r="G87" s="20"/>
      <c r="H87" s="21"/>
    </row>
    <row r="88" spans="1:8" ht="15" hidden="1" outlineLevel="1">
      <c r="A88" s="16" t="s">
        <v>172</v>
      </c>
      <c r="B88" s="17">
        <v>0</v>
      </c>
      <c r="C88" s="18" t="s">
        <v>152</v>
      </c>
      <c r="D88" s="19" t="s">
        <v>173</v>
      </c>
      <c r="E88" s="20"/>
      <c r="F88" s="20"/>
      <c r="G88" s="20"/>
      <c r="H88" s="21"/>
    </row>
    <row r="89" spans="1:8" ht="15" outlineLevel="1">
      <c r="A89" s="16" t="s">
        <v>174</v>
      </c>
      <c r="B89" s="22">
        <v>1</v>
      </c>
      <c r="C89" s="18" t="s">
        <v>152</v>
      </c>
      <c r="D89" s="19" t="s">
        <v>175</v>
      </c>
      <c r="E89" s="20"/>
      <c r="F89" s="20"/>
      <c r="G89" s="20"/>
      <c r="H89" s="21"/>
    </row>
    <row r="90" spans="1:8" ht="15" hidden="1" outlineLevel="1">
      <c r="A90" s="16" t="s">
        <v>176</v>
      </c>
      <c r="B90" s="17">
        <v>0</v>
      </c>
      <c r="C90" s="18" t="s">
        <v>152</v>
      </c>
      <c r="D90" s="19" t="s">
        <v>177</v>
      </c>
      <c r="E90" s="20"/>
      <c r="F90" s="20"/>
      <c r="G90" s="20"/>
      <c r="H90" s="21"/>
    </row>
    <row r="91" spans="1:8" ht="15" outlineLevel="1">
      <c r="A91" s="16" t="s">
        <v>178</v>
      </c>
      <c r="B91" s="22">
        <v>1</v>
      </c>
      <c r="C91" s="18" t="s">
        <v>152</v>
      </c>
      <c r="D91" s="19" t="s">
        <v>179</v>
      </c>
      <c r="E91" s="20"/>
      <c r="F91" s="20"/>
      <c r="G91" s="20"/>
      <c r="H91" s="21"/>
    </row>
    <row r="92" spans="1:8" ht="15" outlineLevel="1">
      <c r="A92" s="16" t="s">
        <v>180</v>
      </c>
      <c r="B92" s="22">
        <v>1</v>
      </c>
      <c r="C92" s="18" t="s">
        <v>152</v>
      </c>
      <c r="D92" s="19" t="s">
        <v>181</v>
      </c>
      <c r="E92" s="20"/>
      <c r="F92" s="20"/>
      <c r="G92" s="20"/>
      <c r="H92" s="21"/>
    </row>
    <row r="93" spans="1:8" ht="15" hidden="1" outlineLevel="1">
      <c r="A93" s="16" t="s">
        <v>182</v>
      </c>
      <c r="B93" s="17">
        <v>0</v>
      </c>
      <c r="C93" s="18" t="s">
        <v>152</v>
      </c>
      <c r="D93" s="19" t="s">
        <v>183</v>
      </c>
      <c r="E93" s="20"/>
      <c r="F93" s="20"/>
      <c r="G93" s="20"/>
      <c r="H93" s="21"/>
    </row>
    <row r="94" spans="1:8" ht="15" hidden="1" outlineLevel="1">
      <c r="A94" s="16" t="s">
        <v>184</v>
      </c>
      <c r="B94" s="17">
        <v>0</v>
      </c>
      <c r="C94" s="18" t="s">
        <v>152</v>
      </c>
      <c r="D94" s="19" t="s">
        <v>185</v>
      </c>
      <c r="E94" s="20"/>
      <c r="F94" s="20"/>
      <c r="G94" s="20"/>
      <c r="H94" s="21"/>
    </row>
    <row r="95" spans="1:8" ht="15" hidden="1" outlineLevel="1">
      <c r="A95" s="16" t="s">
        <v>186</v>
      </c>
      <c r="B95" s="17">
        <v>0</v>
      </c>
      <c r="C95" s="18" t="s">
        <v>152</v>
      </c>
      <c r="D95" s="19" t="s">
        <v>187</v>
      </c>
      <c r="E95" s="20"/>
      <c r="F95" s="20"/>
      <c r="G95" s="20"/>
      <c r="H95" s="21"/>
    </row>
    <row r="96" spans="1:8" ht="15" hidden="1" outlineLevel="1">
      <c r="A96" s="16" t="s">
        <v>188</v>
      </c>
      <c r="B96" s="17">
        <v>0</v>
      </c>
      <c r="C96" s="18" t="s">
        <v>152</v>
      </c>
      <c r="D96" s="19" t="s">
        <v>189</v>
      </c>
      <c r="E96" s="20"/>
      <c r="F96" s="20"/>
      <c r="G96" s="20"/>
      <c r="H96" s="21"/>
    </row>
    <row r="97" spans="1:8" ht="15" hidden="1" outlineLevel="1">
      <c r="A97" s="16" t="s">
        <v>190</v>
      </c>
      <c r="B97" s="17">
        <v>0</v>
      </c>
      <c r="C97" s="18" t="s">
        <v>152</v>
      </c>
      <c r="D97" s="19" t="s">
        <v>191</v>
      </c>
      <c r="E97" s="20"/>
      <c r="F97" s="20"/>
      <c r="G97" s="20"/>
      <c r="H97" s="21"/>
    </row>
    <row r="98" spans="1:8" ht="15" hidden="1" outlineLevel="1">
      <c r="A98" s="16" t="s">
        <v>192</v>
      </c>
      <c r="B98" s="17">
        <v>0</v>
      </c>
      <c r="C98" s="18" t="s">
        <v>152</v>
      </c>
      <c r="D98" s="19" t="s">
        <v>193</v>
      </c>
      <c r="E98" s="20"/>
      <c r="F98" s="20"/>
      <c r="G98" s="20"/>
      <c r="H98" s="21"/>
    </row>
    <row r="99" spans="1:8" ht="15" hidden="1" outlineLevel="1">
      <c r="A99" s="16" t="s">
        <v>194</v>
      </c>
      <c r="B99" s="17">
        <v>0</v>
      </c>
      <c r="C99" s="18" t="s">
        <v>152</v>
      </c>
      <c r="D99" s="19" t="s">
        <v>195</v>
      </c>
      <c r="E99" s="20"/>
      <c r="F99" s="20"/>
      <c r="G99" s="20"/>
      <c r="H99" s="21"/>
    </row>
    <row r="100" spans="1:8" ht="15" hidden="1" outlineLevel="1">
      <c r="A100" s="16" t="s">
        <v>196</v>
      </c>
      <c r="B100" s="17">
        <v>0</v>
      </c>
      <c r="C100" s="18" t="s">
        <v>152</v>
      </c>
      <c r="D100" s="19" t="s">
        <v>197</v>
      </c>
      <c r="E100" s="20"/>
      <c r="F100" s="20"/>
      <c r="G100" s="20"/>
      <c r="H100" s="21"/>
    </row>
    <row r="101" spans="1:8" ht="15" hidden="1" outlineLevel="1">
      <c r="A101" s="16" t="s">
        <v>198</v>
      </c>
      <c r="B101" s="17">
        <v>0</v>
      </c>
      <c r="C101" s="18" t="s">
        <v>152</v>
      </c>
      <c r="D101" s="19" t="s">
        <v>199</v>
      </c>
      <c r="E101" s="20"/>
      <c r="F101" s="20"/>
      <c r="G101" s="20"/>
      <c r="H101" s="21"/>
    </row>
    <row r="102" spans="1:8" ht="15" hidden="1" outlineLevel="1">
      <c r="A102" s="16" t="s">
        <v>200</v>
      </c>
      <c r="B102" s="17">
        <v>0</v>
      </c>
      <c r="C102" s="18" t="s">
        <v>152</v>
      </c>
      <c r="D102" s="19" t="s">
        <v>201</v>
      </c>
      <c r="E102" s="20"/>
      <c r="F102" s="20"/>
      <c r="G102" s="20"/>
      <c r="H102" s="21"/>
    </row>
    <row r="103" spans="1:8" ht="15" hidden="1" outlineLevel="1">
      <c r="A103" s="16" t="s">
        <v>202</v>
      </c>
      <c r="B103" s="17">
        <v>0</v>
      </c>
      <c r="C103" s="18" t="s">
        <v>152</v>
      </c>
      <c r="D103" s="19" t="s">
        <v>203</v>
      </c>
      <c r="E103" s="20"/>
      <c r="F103" s="20"/>
      <c r="G103" s="20"/>
      <c r="H103" s="21"/>
    </row>
    <row r="104" spans="1:8" ht="15" hidden="1" outlineLevel="1">
      <c r="A104" s="16" t="s">
        <v>204</v>
      </c>
      <c r="B104" s="17">
        <v>0</v>
      </c>
      <c r="C104" s="18" t="s">
        <v>152</v>
      </c>
      <c r="D104" s="19" t="s">
        <v>205</v>
      </c>
      <c r="E104" s="20"/>
      <c r="F104" s="20"/>
      <c r="G104" s="20"/>
      <c r="H104" s="21"/>
    </row>
    <row r="105" spans="1:8" ht="15" hidden="1" outlineLevel="1">
      <c r="A105" s="16" t="s">
        <v>206</v>
      </c>
      <c r="B105" s="17">
        <v>0</v>
      </c>
      <c r="C105" s="18" t="s">
        <v>152</v>
      </c>
      <c r="D105" s="19" t="s">
        <v>207</v>
      </c>
      <c r="E105" s="20"/>
      <c r="F105" s="20"/>
      <c r="G105" s="20"/>
      <c r="H105" s="21"/>
    </row>
    <row r="106" spans="1:8" ht="15" hidden="1" outlineLevel="1">
      <c r="A106" s="16" t="s">
        <v>208</v>
      </c>
      <c r="B106" s="17">
        <v>0</v>
      </c>
      <c r="C106" s="18" t="s">
        <v>152</v>
      </c>
      <c r="D106" s="19" t="s">
        <v>209</v>
      </c>
      <c r="E106" s="20"/>
      <c r="F106" s="20"/>
      <c r="G106" s="20"/>
      <c r="H106" s="21"/>
    </row>
    <row r="107" spans="1:8" ht="15" hidden="1" outlineLevel="1">
      <c r="A107" s="16" t="s">
        <v>210</v>
      </c>
      <c r="B107" s="17">
        <v>0</v>
      </c>
      <c r="C107" s="18" t="s">
        <v>152</v>
      </c>
      <c r="D107" s="19" t="s">
        <v>211</v>
      </c>
      <c r="E107" s="20"/>
      <c r="F107" s="20"/>
      <c r="G107" s="20"/>
      <c r="H107" s="21"/>
    </row>
    <row r="108" spans="1:8" ht="15" hidden="1" outlineLevel="1">
      <c r="A108" s="16" t="s">
        <v>212</v>
      </c>
      <c r="B108" s="17">
        <v>0</v>
      </c>
      <c r="C108" s="18" t="s">
        <v>152</v>
      </c>
      <c r="D108" s="19" t="s">
        <v>213</v>
      </c>
      <c r="E108" s="20"/>
      <c r="F108" s="20"/>
      <c r="G108" s="20"/>
      <c r="H108" s="21"/>
    </row>
    <row r="109" spans="1:8" ht="15" hidden="1" outlineLevel="1">
      <c r="A109" s="16" t="s">
        <v>214</v>
      </c>
      <c r="B109" s="17">
        <v>0</v>
      </c>
      <c r="C109" s="18" t="s">
        <v>152</v>
      </c>
      <c r="D109" s="19" t="s">
        <v>215</v>
      </c>
      <c r="E109" s="20"/>
      <c r="F109" s="20"/>
      <c r="G109" s="20"/>
      <c r="H109" s="21"/>
    </row>
    <row r="110" spans="1:8" ht="15" hidden="1" outlineLevel="1">
      <c r="A110" s="16" t="s">
        <v>216</v>
      </c>
      <c r="B110" s="17">
        <v>0</v>
      </c>
      <c r="C110" s="18" t="s">
        <v>152</v>
      </c>
      <c r="D110" s="19" t="s">
        <v>217</v>
      </c>
      <c r="E110" s="20"/>
      <c r="F110" s="20"/>
      <c r="G110" s="20"/>
      <c r="H110" s="21"/>
    </row>
    <row r="111" spans="1:8" ht="15" hidden="1" outlineLevel="1">
      <c r="A111" s="16" t="s">
        <v>218</v>
      </c>
      <c r="B111" s="17">
        <v>0</v>
      </c>
      <c r="C111" s="18" t="s">
        <v>152</v>
      </c>
      <c r="D111" s="19" t="s">
        <v>219</v>
      </c>
      <c r="E111" s="20"/>
      <c r="F111" s="20"/>
      <c r="G111" s="20"/>
      <c r="H111" s="21"/>
    </row>
    <row r="112" spans="1:8" ht="15" hidden="1" outlineLevel="1">
      <c r="A112" s="16" t="s">
        <v>220</v>
      </c>
      <c r="B112" s="17">
        <v>0</v>
      </c>
      <c r="C112" s="18" t="s">
        <v>152</v>
      </c>
      <c r="D112" s="19" t="s">
        <v>221</v>
      </c>
      <c r="E112" s="20"/>
      <c r="F112" s="20"/>
      <c r="G112" s="20"/>
      <c r="H112" s="21"/>
    </row>
    <row r="113" spans="1:8" ht="15" hidden="1" outlineLevel="1">
      <c r="A113" s="16" t="s">
        <v>222</v>
      </c>
      <c r="B113" s="17">
        <v>0</v>
      </c>
      <c r="C113" s="18" t="s">
        <v>152</v>
      </c>
      <c r="D113" s="19" t="s">
        <v>223</v>
      </c>
      <c r="E113" s="20"/>
      <c r="F113" s="20"/>
      <c r="G113" s="20"/>
      <c r="H113" s="21"/>
    </row>
    <row r="114" spans="1:8" ht="15" hidden="1" outlineLevel="1">
      <c r="A114" s="16" t="s">
        <v>224</v>
      </c>
      <c r="B114" s="17">
        <v>0</v>
      </c>
      <c r="C114" s="18" t="s">
        <v>152</v>
      </c>
      <c r="D114" s="19" t="s">
        <v>225</v>
      </c>
      <c r="E114" s="20"/>
      <c r="F114" s="20"/>
      <c r="G114" s="20"/>
      <c r="H114" s="21"/>
    </row>
    <row r="115" spans="1:8" ht="15" hidden="1" outlineLevel="1">
      <c r="A115" s="16" t="s">
        <v>226</v>
      </c>
      <c r="B115" s="17">
        <v>0</v>
      </c>
      <c r="C115" s="18" t="s">
        <v>152</v>
      </c>
      <c r="D115" s="19" t="s">
        <v>227</v>
      </c>
      <c r="E115" s="20"/>
      <c r="F115" s="20"/>
      <c r="G115" s="20"/>
      <c r="H115" s="21"/>
    </row>
    <row r="116" spans="1:8" ht="15" hidden="1" outlineLevel="1">
      <c r="A116" s="16" t="s">
        <v>228</v>
      </c>
      <c r="B116" s="17">
        <v>0</v>
      </c>
      <c r="C116" s="18" t="s">
        <v>152</v>
      </c>
      <c r="D116" s="19" t="s">
        <v>229</v>
      </c>
      <c r="E116" s="20"/>
      <c r="F116" s="20"/>
      <c r="G116" s="20"/>
      <c r="H116" s="21"/>
    </row>
    <row r="117" spans="1:8" ht="15" hidden="1" outlineLevel="1">
      <c r="A117" s="16" t="s">
        <v>230</v>
      </c>
      <c r="B117" s="17">
        <v>0</v>
      </c>
      <c r="C117" s="18" t="s">
        <v>152</v>
      </c>
      <c r="D117" s="19" t="s">
        <v>231</v>
      </c>
      <c r="E117" s="20"/>
      <c r="F117" s="20"/>
      <c r="G117" s="20"/>
      <c r="H117" s="21"/>
    </row>
    <row r="118" spans="1:8" ht="15" hidden="1" outlineLevel="1">
      <c r="A118" s="16" t="s">
        <v>232</v>
      </c>
      <c r="B118" s="17">
        <v>0</v>
      </c>
      <c r="C118" s="18" t="s">
        <v>152</v>
      </c>
      <c r="D118" s="19" t="s">
        <v>233</v>
      </c>
      <c r="E118" s="20"/>
      <c r="F118" s="20"/>
      <c r="G118" s="20"/>
      <c r="H118" s="21"/>
    </row>
    <row r="119" spans="1:8" ht="15" hidden="1" outlineLevel="1">
      <c r="A119" s="16" t="s">
        <v>234</v>
      </c>
      <c r="B119" s="17">
        <v>0</v>
      </c>
      <c r="C119" s="18" t="s">
        <v>152</v>
      </c>
      <c r="D119" s="19" t="s">
        <v>235</v>
      </c>
      <c r="E119" s="20"/>
      <c r="F119" s="20"/>
      <c r="G119" s="20"/>
      <c r="H119" s="21"/>
    </row>
    <row r="120" spans="1:8" ht="15" hidden="1" outlineLevel="1">
      <c r="A120" s="16" t="s">
        <v>236</v>
      </c>
      <c r="B120" s="17">
        <v>0</v>
      </c>
      <c r="C120" s="18" t="s">
        <v>152</v>
      </c>
      <c r="D120" s="19" t="s">
        <v>237</v>
      </c>
      <c r="E120" s="20"/>
      <c r="F120" s="20"/>
      <c r="G120" s="20"/>
      <c r="H120" s="21"/>
    </row>
    <row r="121" spans="1:8" ht="15" hidden="1" outlineLevel="1">
      <c r="A121" s="16" t="s">
        <v>238</v>
      </c>
      <c r="B121" s="17">
        <v>0</v>
      </c>
      <c r="C121" s="18" t="s">
        <v>152</v>
      </c>
      <c r="D121" s="19" t="s">
        <v>239</v>
      </c>
      <c r="E121" s="20"/>
      <c r="F121" s="20"/>
      <c r="G121" s="20"/>
      <c r="H121" s="21"/>
    </row>
    <row r="122" spans="1:8" ht="15" hidden="1" outlineLevel="1">
      <c r="A122" s="16" t="s">
        <v>240</v>
      </c>
      <c r="B122" s="17">
        <v>0</v>
      </c>
      <c r="C122" s="18" t="s">
        <v>152</v>
      </c>
      <c r="D122" s="19" t="s">
        <v>241</v>
      </c>
      <c r="E122" s="20"/>
      <c r="F122" s="20"/>
      <c r="G122" s="20"/>
      <c r="H122" s="21"/>
    </row>
    <row r="123" spans="1:8" ht="15" hidden="1" outlineLevel="1">
      <c r="A123" s="16" t="s">
        <v>242</v>
      </c>
      <c r="B123" s="17">
        <v>0</v>
      </c>
      <c r="C123" s="18" t="s">
        <v>152</v>
      </c>
      <c r="D123" s="19" t="s">
        <v>243</v>
      </c>
      <c r="E123" s="20"/>
      <c r="F123" s="20"/>
      <c r="G123" s="20"/>
      <c r="H123" s="21"/>
    </row>
    <row r="124" spans="1:8" ht="15" hidden="1" outlineLevel="1">
      <c r="A124" s="16" t="s">
        <v>244</v>
      </c>
      <c r="B124" s="17">
        <v>0</v>
      </c>
      <c r="C124" s="18" t="s">
        <v>152</v>
      </c>
      <c r="D124" s="19" t="s">
        <v>245</v>
      </c>
      <c r="E124" s="20"/>
      <c r="F124" s="20"/>
      <c r="G124" s="20"/>
      <c r="H124" s="21"/>
    </row>
    <row r="125" spans="1:8" ht="15" hidden="1" outlineLevel="1">
      <c r="A125" s="16" t="s">
        <v>246</v>
      </c>
      <c r="B125" s="17">
        <v>0</v>
      </c>
      <c r="C125" s="18" t="s">
        <v>152</v>
      </c>
      <c r="D125" s="19" t="s">
        <v>247</v>
      </c>
      <c r="E125" s="20"/>
      <c r="F125" s="20"/>
      <c r="G125" s="20"/>
      <c r="H125" s="21"/>
    </row>
    <row r="126" spans="1:8" ht="15" hidden="1" outlineLevel="1">
      <c r="A126" s="16" t="s">
        <v>248</v>
      </c>
      <c r="B126" s="17">
        <v>0</v>
      </c>
      <c r="C126" s="18" t="s">
        <v>152</v>
      </c>
      <c r="D126" s="19" t="s">
        <v>249</v>
      </c>
      <c r="E126" s="20"/>
      <c r="F126" s="20"/>
      <c r="G126" s="20"/>
      <c r="H126" s="21"/>
    </row>
    <row r="127" spans="1:8" ht="15" hidden="1" outlineLevel="1">
      <c r="A127" s="16" t="s">
        <v>250</v>
      </c>
      <c r="B127" s="17">
        <v>0</v>
      </c>
      <c r="C127" s="18" t="s">
        <v>152</v>
      </c>
      <c r="D127" s="19" t="s">
        <v>251</v>
      </c>
      <c r="E127" s="20"/>
      <c r="F127" s="20"/>
      <c r="G127" s="20"/>
      <c r="H127" s="21"/>
    </row>
    <row r="128" spans="1:8" ht="15" hidden="1" outlineLevel="1">
      <c r="A128" s="16" t="s">
        <v>252</v>
      </c>
      <c r="B128" s="17">
        <v>0</v>
      </c>
      <c r="C128" s="18" t="s">
        <v>152</v>
      </c>
      <c r="D128" s="19" t="s">
        <v>253</v>
      </c>
      <c r="E128" s="20"/>
      <c r="F128" s="20"/>
      <c r="G128" s="20"/>
      <c r="H128" s="21"/>
    </row>
    <row r="129" spans="1:8" ht="15" hidden="1" outlineLevel="1">
      <c r="A129" s="16" t="s">
        <v>254</v>
      </c>
      <c r="B129" s="17">
        <v>0</v>
      </c>
      <c r="C129" s="18" t="s">
        <v>152</v>
      </c>
      <c r="D129" s="19" t="s">
        <v>255</v>
      </c>
      <c r="E129" s="20"/>
      <c r="F129" s="20"/>
      <c r="G129" s="20"/>
      <c r="H129" s="21"/>
    </row>
    <row r="130" spans="1:8" ht="15" hidden="1" outlineLevel="1">
      <c r="A130" s="16" t="s">
        <v>256</v>
      </c>
      <c r="B130" s="17">
        <v>0</v>
      </c>
      <c r="C130" s="18" t="s">
        <v>152</v>
      </c>
      <c r="D130" s="19" t="s">
        <v>257</v>
      </c>
      <c r="E130" s="20"/>
      <c r="F130" s="20"/>
      <c r="G130" s="20"/>
      <c r="H130" s="21"/>
    </row>
    <row r="131" spans="1:8" ht="15" hidden="1" outlineLevel="1">
      <c r="A131" s="16" t="s">
        <v>258</v>
      </c>
      <c r="B131" s="17">
        <v>0</v>
      </c>
      <c r="C131" s="18" t="s">
        <v>152</v>
      </c>
      <c r="D131" s="19" t="s">
        <v>259</v>
      </c>
      <c r="E131" s="20"/>
      <c r="F131" s="20"/>
      <c r="G131" s="20"/>
      <c r="H131" s="21"/>
    </row>
    <row r="132" spans="1:8" ht="15" hidden="1" outlineLevel="1">
      <c r="A132" s="16" t="s">
        <v>260</v>
      </c>
      <c r="B132" s="17">
        <v>0</v>
      </c>
      <c r="C132" s="18" t="s">
        <v>152</v>
      </c>
      <c r="D132" s="19" t="s">
        <v>261</v>
      </c>
      <c r="E132" s="20"/>
      <c r="F132" s="20"/>
      <c r="G132" s="20"/>
      <c r="H132" s="21"/>
    </row>
    <row r="133" spans="1:8" ht="26.4" hidden="1" outlineLevel="1">
      <c r="A133" s="16" t="s">
        <v>262</v>
      </c>
      <c r="B133" s="17">
        <v>0</v>
      </c>
      <c r="C133" s="18" t="s">
        <v>152</v>
      </c>
      <c r="D133" s="19" t="s">
        <v>263</v>
      </c>
      <c r="E133" s="20"/>
      <c r="F133" s="20"/>
      <c r="G133" s="20"/>
      <c r="H133" s="21"/>
    </row>
    <row r="134" spans="1:8" ht="26.4" hidden="1" outlineLevel="1">
      <c r="A134" s="16"/>
      <c r="B134" s="17">
        <v>0</v>
      </c>
      <c r="C134" s="18" t="s">
        <v>152</v>
      </c>
      <c r="D134" s="19" t="s">
        <v>264</v>
      </c>
      <c r="E134" s="20"/>
      <c r="F134" s="20"/>
      <c r="G134" s="20"/>
      <c r="H134" s="21"/>
    </row>
    <row r="135" spans="1:8" ht="26.4" hidden="1" outlineLevel="1">
      <c r="A135" s="16" t="s">
        <v>265</v>
      </c>
      <c r="B135" s="17">
        <v>0</v>
      </c>
      <c r="C135" s="18" t="s">
        <v>152</v>
      </c>
      <c r="D135" s="19" t="s">
        <v>266</v>
      </c>
      <c r="E135" s="20"/>
      <c r="F135" s="20"/>
      <c r="G135" s="20"/>
      <c r="H135" s="21"/>
    </row>
    <row r="136" spans="1:8" ht="26.4" hidden="1" outlineLevel="1">
      <c r="A136" s="16" t="s">
        <v>267</v>
      </c>
      <c r="B136" s="17">
        <v>0</v>
      </c>
      <c r="C136" s="18" t="s">
        <v>152</v>
      </c>
      <c r="D136" s="19" t="s">
        <v>268</v>
      </c>
      <c r="E136" s="20"/>
      <c r="F136" s="20"/>
      <c r="G136" s="20"/>
      <c r="H136" s="21"/>
    </row>
    <row r="137" spans="1:8" ht="15" hidden="1" outlineLevel="1">
      <c r="A137" s="16" t="s">
        <v>269</v>
      </c>
      <c r="B137" s="17">
        <v>0</v>
      </c>
      <c r="C137" s="18" t="s">
        <v>152</v>
      </c>
      <c r="D137" s="19" t="s">
        <v>270</v>
      </c>
      <c r="E137" s="20"/>
      <c r="F137" s="20"/>
      <c r="G137" s="20"/>
      <c r="H137" s="21"/>
    </row>
    <row r="138" spans="1:8" ht="15" outlineLevel="1">
      <c r="A138" s="16" t="s">
        <v>271</v>
      </c>
      <c r="B138" s="22">
        <v>1</v>
      </c>
      <c r="C138" s="18" t="s">
        <v>152</v>
      </c>
      <c r="D138" s="19" t="s">
        <v>272</v>
      </c>
      <c r="E138" s="20"/>
      <c r="F138" s="20"/>
      <c r="G138" s="20"/>
      <c r="H138" s="21"/>
    </row>
    <row r="139" spans="1:8" ht="15" hidden="1" outlineLevel="1">
      <c r="A139" s="16" t="s">
        <v>273</v>
      </c>
      <c r="B139" s="17">
        <v>0</v>
      </c>
      <c r="C139" s="18" t="s">
        <v>152</v>
      </c>
      <c r="D139" s="19" t="s">
        <v>274</v>
      </c>
      <c r="E139" s="20"/>
      <c r="F139" s="20"/>
      <c r="G139" s="20"/>
      <c r="H139" s="21"/>
    </row>
    <row r="140" spans="1:8" ht="15" hidden="1" outlineLevel="1">
      <c r="A140" s="16" t="s">
        <v>275</v>
      </c>
      <c r="B140" s="17">
        <v>0</v>
      </c>
      <c r="C140" s="18" t="s">
        <v>152</v>
      </c>
      <c r="D140" s="19" t="s">
        <v>276</v>
      </c>
      <c r="E140" s="20"/>
      <c r="F140" s="20"/>
      <c r="G140" s="20"/>
      <c r="H140" s="21"/>
    </row>
    <row r="141" spans="1:8" ht="15" hidden="1" outlineLevel="1">
      <c r="A141" s="16" t="s">
        <v>277</v>
      </c>
      <c r="B141" s="17">
        <v>0</v>
      </c>
      <c r="C141" s="18" t="s">
        <v>152</v>
      </c>
      <c r="D141" s="19" t="s">
        <v>278</v>
      </c>
      <c r="E141" s="20"/>
      <c r="F141" s="20"/>
      <c r="G141" s="20"/>
      <c r="H141" s="21"/>
    </row>
    <row r="142" spans="1:8" ht="26.4" hidden="1" outlineLevel="1">
      <c r="A142" s="16" t="s">
        <v>279</v>
      </c>
      <c r="B142" s="17">
        <v>0</v>
      </c>
      <c r="C142" s="18" t="s">
        <v>152</v>
      </c>
      <c r="D142" s="19" t="s">
        <v>280</v>
      </c>
      <c r="E142" s="20"/>
      <c r="F142" s="20"/>
      <c r="G142" s="20"/>
      <c r="H142" s="21"/>
    </row>
    <row r="143" spans="1:8" ht="15" hidden="1" outlineLevel="1">
      <c r="A143" s="16" t="s">
        <v>281</v>
      </c>
      <c r="B143" s="17">
        <v>0</v>
      </c>
      <c r="C143" s="18" t="s">
        <v>152</v>
      </c>
      <c r="D143" s="19" t="s">
        <v>282</v>
      </c>
      <c r="E143" s="20"/>
      <c r="F143" s="20"/>
      <c r="G143" s="20"/>
      <c r="H143" s="21"/>
    </row>
    <row r="144" spans="1:8" ht="15" hidden="1" outlineLevel="1">
      <c r="A144" s="16" t="s">
        <v>283</v>
      </c>
      <c r="B144" s="17">
        <v>0</v>
      </c>
      <c r="C144" s="18" t="s">
        <v>152</v>
      </c>
      <c r="D144" s="19" t="s">
        <v>284</v>
      </c>
      <c r="E144" s="20"/>
      <c r="F144" s="20"/>
      <c r="G144" s="20"/>
      <c r="H144" s="21"/>
    </row>
    <row r="145" spans="1:8" ht="15" outlineLevel="1">
      <c r="A145" s="16" t="s">
        <v>285</v>
      </c>
      <c r="B145" s="22">
        <v>1</v>
      </c>
      <c r="C145" s="18" t="s">
        <v>152</v>
      </c>
      <c r="D145" s="19" t="s">
        <v>2447</v>
      </c>
      <c r="E145" s="20"/>
      <c r="F145" s="20"/>
      <c r="G145" s="20"/>
      <c r="H145" s="21"/>
    </row>
    <row r="146" spans="1:8" ht="26.4" hidden="1" outlineLevel="1">
      <c r="A146" s="16" t="s">
        <v>286</v>
      </c>
      <c r="B146" s="17">
        <v>0</v>
      </c>
      <c r="C146" s="18" t="s">
        <v>152</v>
      </c>
      <c r="D146" s="19" t="s">
        <v>287</v>
      </c>
      <c r="E146" s="20"/>
      <c r="F146" s="20"/>
      <c r="G146" s="20"/>
      <c r="H146" s="21"/>
    </row>
    <row r="147" spans="1:8" ht="15" hidden="1" outlineLevel="1">
      <c r="A147" s="16" t="s">
        <v>288</v>
      </c>
      <c r="B147" s="17">
        <v>0</v>
      </c>
      <c r="C147" s="18" t="s">
        <v>152</v>
      </c>
      <c r="D147" s="19" t="s">
        <v>289</v>
      </c>
      <c r="E147" s="20"/>
      <c r="F147" s="20"/>
      <c r="G147" s="20"/>
      <c r="H147" s="21"/>
    </row>
    <row r="148" spans="1:8" ht="15" hidden="1" outlineLevel="1">
      <c r="A148" s="16" t="s">
        <v>290</v>
      </c>
      <c r="B148" s="17">
        <v>0</v>
      </c>
      <c r="C148" s="18" t="s">
        <v>152</v>
      </c>
      <c r="D148" s="19" t="s">
        <v>291</v>
      </c>
      <c r="E148" s="20"/>
      <c r="F148" s="20"/>
      <c r="G148" s="20"/>
      <c r="H148" s="21"/>
    </row>
    <row r="149" spans="1:8" ht="26.4" hidden="1" outlineLevel="1">
      <c r="A149" s="16" t="s">
        <v>292</v>
      </c>
      <c r="B149" s="17">
        <v>0</v>
      </c>
      <c r="C149" s="18" t="s">
        <v>152</v>
      </c>
      <c r="D149" s="19" t="s">
        <v>293</v>
      </c>
      <c r="E149" s="20"/>
      <c r="F149" s="20"/>
      <c r="G149" s="20"/>
      <c r="H149" s="21"/>
    </row>
    <row r="150" spans="1:8" ht="26.4" hidden="1" outlineLevel="1">
      <c r="A150" s="16" t="s">
        <v>294</v>
      </c>
      <c r="B150" s="17">
        <v>0</v>
      </c>
      <c r="C150" s="18" t="s">
        <v>152</v>
      </c>
      <c r="D150" s="19" t="s">
        <v>295</v>
      </c>
      <c r="E150" s="20"/>
      <c r="F150" s="20"/>
      <c r="G150" s="20"/>
      <c r="H150" s="21"/>
    </row>
    <row r="151" spans="1:8" ht="26.4" hidden="1" outlineLevel="1">
      <c r="A151" s="16" t="s">
        <v>296</v>
      </c>
      <c r="B151" s="17">
        <v>0</v>
      </c>
      <c r="C151" s="18" t="s">
        <v>152</v>
      </c>
      <c r="D151" s="19" t="s">
        <v>297</v>
      </c>
      <c r="E151" s="20"/>
      <c r="F151" s="20"/>
      <c r="G151" s="20"/>
      <c r="H151" s="21"/>
    </row>
    <row r="152" spans="1:8" ht="26.4" hidden="1" outlineLevel="1">
      <c r="A152" s="16" t="s">
        <v>298</v>
      </c>
      <c r="B152" s="17">
        <v>0</v>
      </c>
      <c r="C152" s="18" t="s">
        <v>152</v>
      </c>
      <c r="D152" s="19" t="s">
        <v>299</v>
      </c>
      <c r="E152" s="20"/>
      <c r="F152" s="20"/>
      <c r="G152" s="20"/>
      <c r="H152" s="21"/>
    </row>
    <row r="153" spans="1:8" ht="26.4" hidden="1" outlineLevel="1">
      <c r="A153" s="16" t="s">
        <v>300</v>
      </c>
      <c r="B153" s="17">
        <v>0</v>
      </c>
      <c r="C153" s="18" t="s">
        <v>152</v>
      </c>
      <c r="D153" s="19" t="s">
        <v>301</v>
      </c>
      <c r="E153" s="20"/>
      <c r="F153" s="20"/>
      <c r="G153" s="20"/>
      <c r="H153" s="21"/>
    </row>
    <row r="154" spans="1:8" ht="26.4" hidden="1" outlineLevel="1">
      <c r="A154" s="16" t="s">
        <v>302</v>
      </c>
      <c r="B154" s="17">
        <v>0</v>
      </c>
      <c r="C154" s="18" t="s">
        <v>152</v>
      </c>
      <c r="D154" s="19" t="s">
        <v>303</v>
      </c>
      <c r="E154" s="20"/>
      <c r="F154" s="20"/>
      <c r="G154" s="20"/>
      <c r="H154" s="21"/>
    </row>
    <row r="155" spans="1:8" ht="26.4" hidden="1" outlineLevel="1">
      <c r="A155" s="16" t="s">
        <v>304</v>
      </c>
      <c r="B155" s="17">
        <v>0</v>
      </c>
      <c r="C155" s="18" t="s">
        <v>152</v>
      </c>
      <c r="D155" s="19" t="s">
        <v>305</v>
      </c>
      <c r="E155" s="20"/>
      <c r="F155" s="20"/>
      <c r="G155" s="20"/>
      <c r="H155" s="21"/>
    </row>
    <row r="156" spans="1:8" ht="26.4" hidden="1" outlineLevel="1">
      <c r="A156" s="16" t="s">
        <v>306</v>
      </c>
      <c r="B156" s="17">
        <v>0</v>
      </c>
      <c r="C156" s="18" t="s">
        <v>152</v>
      </c>
      <c r="D156" s="19" t="s">
        <v>307</v>
      </c>
      <c r="E156" s="20"/>
      <c r="F156" s="20"/>
      <c r="G156" s="20"/>
      <c r="H156" s="21"/>
    </row>
    <row r="157" spans="1:8" ht="26.4" hidden="1" outlineLevel="1">
      <c r="A157" s="16" t="s">
        <v>308</v>
      </c>
      <c r="B157" s="17">
        <v>4</v>
      </c>
      <c r="C157" s="18" t="s">
        <v>152</v>
      </c>
      <c r="D157" s="19" t="s">
        <v>309</v>
      </c>
      <c r="E157" s="20"/>
      <c r="F157" s="20"/>
      <c r="G157" s="20"/>
      <c r="H157" s="21"/>
    </row>
    <row r="158" spans="1:8" ht="26.4" hidden="1" outlineLevel="1">
      <c r="A158" s="16" t="s">
        <v>310</v>
      </c>
      <c r="B158" s="17">
        <v>0</v>
      </c>
      <c r="C158" s="18" t="s">
        <v>152</v>
      </c>
      <c r="D158" s="19" t="s">
        <v>311</v>
      </c>
      <c r="E158" s="20"/>
      <c r="F158" s="20"/>
      <c r="G158" s="20"/>
      <c r="H158" s="21"/>
    </row>
    <row r="159" spans="1:8" ht="15" hidden="1" outlineLevel="1">
      <c r="A159" s="16" t="s">
        <v>312</v>
      </c>
      <c r="B159" s="17">
        <v>0</v>
      </c>
      <c r="C159" s="18" t="s">
        <v>152</v>
      </c>
      <c r="D159" s="19" t="s">
        <v>313</v>
      </c>
      <c r="E159" s="20"/>
      <c r="F159" s="20"/>
      <c r="G159" s="20"/>
      <c r="H159" s="21"/>
    </row>
    <row r="160" spans="1:8" ht="15" hidden="1" outlineLevel="1">
      <c r="A160" s="16" t="s">
        <v>314</v>
      </c>
      <c r="B160" s="17">
        <v>0</v>
      </c>
      <c r="C160" s="18" t="s">
        <v>152</v>
      </c>
      <c r="D160" s="19" t="s">
        <v>315</v>
      </c>
      <c r="E160" s="20"/>
      <c r="F160" s="20"/>
      <c r="G160" s="20"/>
      <c r="H160" s="21"/>
    </row>
    <row r="161" spans="1:8" ht="39.6" hidden="1" outlineLevel="1">
      <c r="A161" s="16" t="s">
        <v>316</v>
      </c>
      <c r="B161" s="17">
        <v>0</v>
      </c>
      <c r="C161" s="18" t="s">
        <v>152</v>
      </c>
      <c r="D161" s="19" t="s">
        <v>317</v>
      </c>
      <c r="E161" s="20"/>
      <c r="F161" s="20"/>
      <c r="G161" s="20"/>
      <c r="H161" s="21"/>
    </row>
    <row r="162" spans="1:8" ht="39.6" hidden="1" outlineLevel="1">
      <c r="A162" s="16" t="s">
        <v>318</v>
      </c>
      <c r="B162" s="17">
        <v>0</v>
      </c>
      <c r="C162" s="18" t="s">
        <v>152</v>
      </c>
      <c r="D162" s="19" t="s">
        <v>319</v>
      </c>
      <c r="E162" s="20"/>
      <c r="F162" s="20"/>
      <c r="G162" s="20"/>
      <c r="H162" s="21"/>
    </row>
    <row r="163" spans="1:8" ht="26.4" hidden="1" outlineLevel="1">
      <c r="A163" s="16" t="s">
        <v>320</v>
      </c>
      <c r="B163" s="17">
        <v>0</v>
      </c>
      <c r="C163" s="18" t="s">
        <v>152</v>
      </c>
      <c r="D163" s="19" t="s">
        <v>321</v>
      </c>
      <c r="E163" s="20"/>
      <c r="F163" s="20"/>
      <c r="G163" s="20"/>
      <c r="H163" s="21"/>
    </row>
    <row r="164" spans="1:8" ht="26.4" hidden="1" outlineLevel="1">
      <c r="A164" s="16" t="s">
        <v>322</v>
      </c>
      <c r="B164" s="17">
        <v>0</v>
      </c>
      <c r="C164" s="18" t="s">
        <v>152</v>
      </c>
      <c r="D164" s="19" t="s">
        <v>323</v>
      </c>
      <c r="E164" s="20"/>
      <c r="F164" s="20"/>
      <c r="G164" s="20"/>
      <c r="H164" s="21"/>
    </row>
    <row r="165" spans="1:8" ht="39.6" hidden="1" outlineLevel="1">
      <c r="A165" s="16" t="s">
        <v>324</v>
      </c>
      <c r="B165" s="17">
        <v>0</v>
      </c>
      <c r="C165" s="18" t="s">
        <v>152</v>
      </c>
      <c r="D165" s="19" t="s">
        <v>325</v>
      </c>
      <c r="E165" s="20"/>
      <c r="F165" s="20"/>
      <c r="G165" s="20"/>
      <c r="H165" s="21"/>
    </row>
    <row r="166" spans="1:8" ht="15" hidden="1" outlineLevel="1">
      <c r="A166" s="16" t="s">
        <v>326</v>
      </c>
      <c r="B166" s="17">
        <v>0</v>
      </c>
      <c r="C166" s="18" t="s">
        <v>152</v>
      </c>
      <c r="D166" s="19" t="s">
        <v>327</v>
      </c>
      <c r="E166" s="20"/>
      <c r="F166" s="20"/>
      <c r="G166" s="20"/>
      <c r="H166" s="21"/>
    </row>
    <row r="167" spans="1:8" ht="15" hidden="1" outlineLevel="1">
      <c r="A167" s="16" t="s">
        <v>328</v>
      </c>
      <c r="B167" s="17">
        <v>0</v>
      </c>
      <c r="C167" s="18" t="s">
        <v>152</v>
      </c>
      <c r="D167" s="19" t="s">
        <v>329</v>
      </c>
      <c r="E167" s="20"/>
      <c r="F167" s="20"/>
      <c r="G167" s="20"/>
      <c r="H167" s="21"/>
    </row>
    <row r="168" spans="1:8" ht="15" hidden="1" outlineLevel="1">
      <c r="A168" s="16" t="s">
        <v>330</v>
      </c>
      <c r="B168" s="17">
        <v>0</v>
      </c>
      <c r="C168" s="18" t="s">
        <v>152</v>
      </c>
      <c r="D168" s="19" t="s">
        <v>331</v>
      </c>
      <c r="E168" s="20"/>
      <c r="F168" s="20"/>
      <c r="G168" s="20"/>
      <c r="H168" s="21"/>
    </row>
    <row r="169" spans="1:8" ht="26.4" hidden="1" outlineLevel="1">
      <c r="A169" s="16" t="s">
        <v>332</v>
      </c>
      <c r="B169" s="17">
        <v>0</v>
      </c>
      <c r="C169" s="18" t="s">
        <v>152</v>
      </c>
      <c r="D169" s="19" t="s">
        <v>333</v>
      </c>
      <c r="E169" s="20"/>
      <c r="F169" s="20"/>
      <c r="G169" s="20"/>
      <c r="H169" s="21"/>
    </row>
    <row r="170" spans="1:8" ht="26.4" hidden="1" outlineLevel="1">
      <c r="A170" s="16" t="s">
        <v>334</v>
      </c>
      <c r="B170" s="17">
        <v>0</v>
      </c>
      <c r="C170" s="18" t="s">
        <v>152</v>
      </c>
      <c r="D170" s="19" t="s">
        <v>335</v>
      </c>
      <c r="E170" s="20"/>
      <c r="F170" s="20"/>
      <c r="G170" s="20"/>
      <c r="H170" s="21"/>
    </row>
    <row r="171" spans="1:8" ht="26.4" hidden="1" outlineLevel="1">
      <c r="A171" s="16" t="s">
        <v>336</v>
      </c>
      <c r="B171" s="17">
        <v>0</v>
      </c>
      <c r="C171" s="18" t="s">
        <v>152</v>
      </c>
      <c r="D171" s="19" t="s">
        <v>337</v>
      </c>
      <c r="E171" s="20"/>
      <c r="F171" s="20"/>
      <c r="G171" s="20"/>
      <c r="H171" s="21"/>
    </row>
    <row r="172" spans="1:8" ht="26.4" hidden="1" outlineLevel="1">
      <c r="A172" s="16" t="s">
        <v>338</v>
      </c>
      <c r="B172" s="17">
        <v>0</v>
      </c>
      <c r="C172" s="18" t="s">
        <v>152</v>
      </c>
      <c r="D172" s="19" t="s">
        <v>339</v>
      </c>
      <c r="E172" s="20"/>
      <c r="F172" s="20"/>
      <c r="G172" s="20"/>
      <c r="H172" s="21"/>
    </row>
    <row r="173" spans="1:8" ht="39.6" hidden="1" outlineLevel="1">
      <c r="A173" s="16" t="s">
        <v>340</v>
      </c>
      <c r="B173" s="17">
        <v>0</v>
      </c>
      <c r="C173" s="18" t="s">
        <v>152</v>
      </c>
      <c r="D173" s="19" t="s">
        <v>341</v>
      </c>
      <c r="E173" s="20"/>
      <c r="F173" s="20"/>
      <c r="G173" s="20"/>
      <c r="H173" s="21"/>
    </row>
    <row r="174" spans="1:8" ht="39.6" hidden="1" outlineLevel="1">
      <c r="A174" s="16" t="s">
        <v>342</v>
      </c>
      <c r="B174" s="17">
        <v>0</v>
      </c>
      <c r="C174" s="18" t="s">
        <v>152</v>
      </c>
      <c r="D174" s="19" t="s">
        <v>343</v>
      </c>
      <c r="E174" s="20"/>
      <c r="F174" s="20"/>
      <c r="G174" s="20"/>
      <c r="H174" s="21"/>
    </row>
    <row r="175" spans="1:8" ht="39.6" hidden="1" outlineLevel="1">
      <c r="A175" s="16" t="s">
        <v>344</v>
      </c>
      <c r="B175" s="17">
        <v>0</v>
      </c>
      <c r="C175" s="18" t="s">
        <v>152</v>
      </c>
      <c r="D175" s="19" t="s">
        <v>345</v>
      </c>
      <c r="E175" s="20"/>
      <c r="F175" s="20"/>
      <c r="G175" s="20"/>
      <c r="H175" s="21"/>
    </row>
    <row r="176" spans="1:8" ht="39.6" hidden="1" outlineLevel="1">
      <c r="A176" s="16" t="s">
        <v>346</v>
      </c>
      <c r="B176" s="17">
        <v>0</v>
      </c>
      <c r="C176" s="18" t="s">
        <v>152</v>
      </c>
      <c r="D176" s="19" t="s">
        <v>347</v>
      </c>
      <c r="E176" s="20"/>
      <c r="F176" s="20"/>
      <c r="G176" s="20"/>
      <c r="H176" s="21"/>
    </row>
    <row r="177" spans="1:8" ht="15" hidden="1" outlineLevel="1">
      <c r="A177" s="16" t="s">
        <v>348</v>
      </c>
      <c r="B177" s="17">
        <v>0</v>
      </c>
      <c r="C177" s="18" t="s">
        <v>152</v>
      </c>
      <c r="D177" s="19" t="s">
        <v>349</v>
      </c>
      <c r="E177" s="20"/>
      <c r="F177" s="20"/>
      <c r="G177" s="20"/>
      <c r="H177" s="21"/>
    </row>
    <row r="178" spans="1:8" ht="15" hidden="1" outlineLevel="1">
      <c r="A178" s="16" t="s">
        <v>350</v>
      </c>
      <c r="B178" s="17">
        <v>0</v>
      </c>
      <c r="C178" s="18" t="s">
        <v>152</v>
      </c>
      <c r="D178" s="19" t="s">
        <v>351</v>
      </c>
      <c r="E178" s="20"/>
      <c r="F178" s="20"/>
      <c r="G178" s="20"/>
      <c r="H178" s="21"/>
    </row>
    <row r="179" spans="1:8" ht="15" hidden="1" outlineLevel="1">
      <c r="A179" s="16" t="s">
        <v>352</v>
      </c>
      <c r="B179" s="17">
        <v>0</v>
      </c>
      <c r="C179" s="18" t="s">
        <v>152</v>
      </c>
      <c r="D179" s="19" t="s">
        <v>353</v>
      </c>
      <c r="E179" s="20"/>
      <c r="F179" s="20"/>
      <c r="G179" s="20"/>
      <c r="H179" s="21"/>
    </row>
    <row r="180" spans="1:8" ht="26.4" hidden="1" outlineLevel="1">
      <c r="A180" s="16" t="s">
        <v>354</v>
      </c>
      <c r="B180" s="17">
        <v>0</v>
      </c>
      <c r="C180" s="18" t="s">
        <v>152</v>
      </c>
      <c r="D180" s="19" t="s">
        <v>355</v>
      </c>
      <c r="E180" s="20"/>
      <c r="F180" s="20"/>
      <c r="G180" s="20"/>
      <c r="H180" s="21"/>
    </row>
    <row r="181" spans="1:8" ht="15" hidden="1" outlineLevel="1">
      <c r="A181" s="16" t="s">
        <v>356</v>
      </c>
      <c r="B181" s="17">
        <v>0</v>
      </c>
      <c r="C181" s="18" t="s">
        <v>152</v>
      </c>
      <c r="D181" s="19" t="s">
        <v>357</v>
      </c>
      <c r="E181" s="20"/>
      <c r="F181" s="20"/>
      <c r="G181" s="20"/>
      <c r="H181" s="21"/>
    </row>
    <row r="182" spans="1:8" ht="15" hidden="1" outlineLevel="1">
      <c r="A182" s="16" t="s">
        <v>358</v>
      </c>
      <c r="B182" s="17">
        <v>0</v>
      </c>
      <c r="C182" s="18" t="s">
        <v>359</v>
      </c>
      <c r="D182" s="19" t="s">
        <v>360</v>
      </c>
      <c r="E182" s="20"/>
      <c r="F182" s="20"/>
      <c r="G182" s="20"/>
      <c r="H182" s="21"/>
    </row>
    <row r="183" spans="1:8" ht="15" hidden="1" outlineLevel="1">
      <c r="A183" s="16" t="s">
        <v>361</v>
      </c>
      <c r="B183" s="17">
        <v>0</v>
      </c>
      <c r="C183" s="18" t="s">
        <v>359</v>
      </c>
      <c r="D183" s="19" t="s">
        <v>362</v>
      </c>
      <c r="E183" s="20"/>
      <c r="F183" s="20"/>
      <c r="G183" s="20"/>
      <c r="H183" s="21"/>
    </row>
    <row r="184" spans="1:8" ht="15" hidden="1" outlineLevel="1">
      <c r="A184" s="16" t="s">
        <v>363</v>
      </c>
      <c r="B184" s="17">
        <v>0</v>
      </c>
      <c r="C184" s="18" t="s">
        <v>364</v>
      </c>
      <c r="D184" s="19" t="s">
        <v>365</v>
      </c>
      <c r="E184" s="20"/>
      <c r="F184" s="20"/>
      <c r="G184" s="20"/>
      <c r="H184" s="21"/>
    </row>
    <row r="185" spans="1:8" ht="15" hidden="1" outlineLevel="1">
      <c r="A185" s="16" t="s">
        <v>366</v>
      </c>
      <c r="B185" s="17">
        <v>0</v>
      </c>
      <c r="C185" s="18" t="s">
        <v>364</v>
      </c>
      <c r="D185" s="19" t="s">
        <v>367</v>
      </c>
      <c r="E185" s="20"/>
      <c r="F185" s="20"/>
      <c r="G185" s="20"/>
      <c r="H185" s="21"/>
    </row>
    <row r="186" spans="1:8" ht="15" hidden="1" outlineLevel="1">
      <c r="A186" s="16" t="s">
        <v>368</v>
      </c>
      <c r="B186" s="17">
        <v>0</v>
      </c>
      <c r="C186" s="18" t="s">
        <v>369</v>
      </c>
      <c r="D186" s="19" t="s">
        <v>370</v>
      </c>
      <c r="E186" s="20"/>
      <c r="F186" s="20"/>
      <c r="G186" s="20"/>
      <c r="H186" s="21"/>
    </row>
    <row r="187" spans="1:8" ht="15" hidden="1" outlineLevel="1">
      <c r="A187" s="16" t="s">
        <v>371</v>
      </c>
      <c r="B187" s="17">
        <v>0</v>
      </c>
      <c r="C187" s="18" t="s">
        <v>369</v>
      </c>
      <c r="D187" s="19" t="s">
        <v>370</v>
      </c>
      <c r="E187" s="20"/>
      <c r="F187" s="20"/>
      <c r="G187" s="20"/>
      <c r="H187" s="21"/>
    </row>
    <row r="188" spans="1:8" ht="15" hidden="1" outlineLevel="1">
      <c r="A188" s="16" t="s">
        <v>372</v>
      </c>
      <c r="B188" s="17">
        <v>0</v>
      </c>
      <c r="C188" s="18" t="s">
        <v>369</v>
      </c>
      <c r="D188" s="19" t="s">
        <v>370</v>
      </c>
      <c r="E188" s="20"/>
      <c r="F188" s="20"/>
      <c r="G188" s="20"/>
      <c r="H188" s="21"/>
    </row>
    <row r="189" spans="1:8" ht="15" hidden="1" outlineLevel="1">
      <c r="A189" s="16" t="s">
        <v>373</v>
      </c>
      <c r="B189" s="17">
        <v>0</v>
      </c>
      <c r="C189" s="18" t="s">
        <v>369</v>
      </c>
      <c r="D189" s="19" t="s">
        <v>370</v>
      </c>
      <c r="E189" s="20"/>
      <c r="F189" s="20"/>
      <c r="G189" s="20"/>
      <c r="H189" s="21"/>
    </row>
    <row r="190" spans="1:8" ht="15" hidden="1" outlineLevel="1">
      <c r="A190" s="16" t="s">
        <v>374</v>
      </c>
      <c r="B190" s="17">
        <v>0</v>
      </c>
      <c r="C190" s="18" t="s">
        <v>369</v>
      </c>
      <c r="D190" s="19" t="s">
        <v>370</v>
      </c>
      <c r="E190" s="20"/>
      <c r="F190" s="20"/>
      <c r="G190" s="20"/>
      <c r="H190" s="21"/>
    </row>
    <row r="191" spans="1:8" ht="15" hidden="1" outlineLevel="1">
      <c r="A191" s="16" t="s">
        <v>375</v>
      </c>
      <c r="B191" s="17">
        <v>0</v>
      </c>
      <c r="C191" s="18" t="s">
        <v>369</v>
      </c>
      <c r="D191" s="19" t="s">
        <v>370</v>
      </c>
      <c r="E191" s="20"/>
      <c r="F191" s="20"/>
      <c r="G191" s="20"/>
      <c r="H191" s="21"/>
    </row>
    <row r="192" spans="1:8" ht="15" hidden="1" outlineLevel="1">
      <c r="A192" s="16" t="s">
        <v>376</v>
      </c>
      <c r="B192" s="17">
        <v>0</v>
      </c>
      <c r="C192" s="18" t="s">
        <v>369</v>
      </c>
      <c r="D192" s="19" t="s">
        <v>370</v>
      </c>
      <c r="E192" s="20"/>
      <c r="F192" s="20"/>
      <c r="G192" s="20"/>
      <c r="H192" s="21"/>
    </row>
    <row r="193" spans="1:8" ht="15" hidden="1" outlineLevel="1">
      <c r="A193" s="16" t="s">
        <v>377</v>
      </c>
      <c r="B193" s="17">
        <v>0</v>
      </c>
      <c r="C193" s="18" t="s">
        <v>369</v>
      </c>
      <c r="D193" s="19" t="s">
        <v>370</v>
      </c>
      <c r="E193" s="20"/>
      <c r="F193" s="20"/>
      <c r="G193" s="20"/>
      <c r="H193" s="21"/>
    </row>
    <row r="194" spans="1:8" ht="15" hidden="1" outlineLevel="1">
      <c r="A194" s="16" t="s">
        <v>378</v>
      </c>
      <c r="B194" s="17">
        <v>0</v>
      </c>
      <c r="C194" s="18" t="s">
        <v>369</v>
      </c>
      <c r="D194" s="19" t="s">
        <v>370</v>
      </c>
      <c r="E194" s="20"/>
      <c r="F194" s="20"/>
      <c r="G194" s="20"/>
      <c r="H194" s="21"/>
    </row>
    <row r="195" spans="1:8" ht="15" hidden="1" outlineLevel="1">
      <c r="A195" s="16" t="s">
        <v>379</v>
      </c>
      <c r="B195" s="17">
        <v>0</v>
      </c>
      <c r="C195" s="18" t="s">
        <v>369</v>
      </c>
      <c r="D195" s="19" t="s">
        <v>370</v>
      </c>
      <c r="E195" s="20"/>
      <c r="F195" s="20"/>
      <c r="G195" s="20"/>
      <c r="H195" s="21"/>
    </row>
    <row r="196" spans="1:8" ht="15" hidden="1" outlineLevel="1">
      <c r="A196" s="16" t="s">
        <v>380</v>
      </c>
      <c r="B196" s="17">
        <v>0</v>
      </c>
      <c r="C196" s="18" t="s">
        <v>369</v>
      </c>
      <c r="D196" s="19" t="s">
        <v>370</v>
      </c>
      <c r="E196" s="20"/>
      <c r="F196" s="20"/>
      <c r="G196" s="20"/>
      <c r="H196" s="21"/>
    </row>
    <row r="197" spans="1:8" ht="15" hidden="1" outlineLevel="1">
      <c r="A197" s="16" t="s">
        <v>381</v>
      </c>
      <c r="B197" s="17">
        <v>0</v>
      </c>
      <c r="C197" s="18" t="s">
        <v>369</v>
      </c>
      <c r="D197" s="19" t="s">
        <v>370</v>
      </c>
      <c r="E197" s="20"/>
      <c r="F197" s="20"/>
      <c r="G197" s="20"/>
      <c r="H197" s="21"/>
    </row>
    <row r="198" spans="1:8" ht="15" hidden="1" outlineLevel="1">
      <c r="A198" s="16" t="s">
        <v>382</v>
      </c>
      <c r="B198" s="17">
        <v>0</v>
      </c>
      <c r="C198" s="18" t="s">
        <v>369</v>
      </c>
      <c r="D198" s="19" t="s">
        <v>370</v>
      </c>
      <c r="E198" s="20"/>
      <c r="F198" s="20"/>
      <c r="G198" s="20"/>
      <c r="H198" s="21"/>
    </row>
    <row r="199" spans="1:8" ht="15" hidden="1" outlineLevel="1">
      <c r="A199" s="16" t="s">
        <v>383</v>
      </c>
      <c r="B199" s="17">
        <v>0</v>
      </c>
      <c r="C199" s="18" t="s">
        <v>369</v>
      </c>
      <c r="D199" s="19" t="s">
        <v>370</v>
      </c>
      <c r="E199" s="20"/>
      <c r="F199" s="20"/>
      <c r="G199" s="20"/>
      <c r="H199" s="21"/>
    </row>
    <row r="200" spans="1:8" ht="15" hidden="1" outlineLevel="1">
      <c r="A200" s="16" t="s">
        <v>384</v>
      </c>
      <c r="B200" s="17">
        <v>0</v>
      </c>
      <c r="C200" s="18" t="s">
        <v>369</v>
      </c>
      <c r="D200" s="19" t="s">
        <v>370</v>
      </c>
      <c r="E200" s="20"/>
      <c r="F200" s="20"/>
      <c r="G200" s="20"/>
      <c r="H200" s="21"/>
    </row>
    <row r="201" spans="1:8" ht="15" hidden="1" outlineLevel="1">
      <c r="A201" s="16" t="s">
        <v>385</v>
      </c>
      <c r="B201" s="17">
        <v>0</v>
      </c>
      <c r="C201" s="18" t="s">
        <v>369</v>
      </c>
      <c r="D201" s="19" t="s">
        <v>370</v>
      </c>
      <c r="E201" s="20"/>
      <c r="F201" s="20"/>
      <c r="G201" s="20"/>
      <c r="H201" s="21"/>
    </row>
    <row r="202" spans="1:8" ht="15" hidden="1" outlineLevel="1">
      <c r="A202" s="16" t="s">
        <v>386</v>
      </c>
      <c r="B202" s="17">
        <v>0</v>
      </c>
      <c r="C202" s="18" t="s">
        <v>369</v>
      </c>
      <c r="D202" s="19" t="s">
        <v>370</v>
      </c>
      <c r="E202" s="20"/>
      <c r="F202" s="20"/>
      <c r="G202" s="20"/>
      <c r="H202" s="21"/>
    </row>
    <row r="203" spans="1:8" ht="15" hidden="1" outlineLevel="1">
      <c r="A203" s="16" t="s">
        <v>387</v>
      </c>
      <c r="B203" s="17">
        <v>0</v>
      </c>
      <c r="C203" s="18" t="s">
        <v>369</v>
      </c>
      <c r="D203" s="19" t="s">
        <v>370</v>
      </c>
      <c r="E203" s="20"/>
      <c r="F203" s="20"/>
      <c r="G203" s="20"/>
      <c r="H203" s="21"/>
    </row>
    <row r="204" spans="1:8" ht="15" hidden="1" outlineLevel="1">
      <c r="A204" s="16" t="s">
        <v>388</v>
      </c>
      <c r="B204" s="17">
        <v>0</v>
      </c>
      <c r="C204" s="18" t="s">
        <v>369</v>
      </c>
      <c r="D204" s="19" t="s">
        <v>370</v>
      </c>
      <c r="E204" s="20"/>
      <c r="F204" s="20"/>
      <c r="G204" s="20"/>
      <c r="H204" s="21"/>
    </row>
    <row r="205" spans="1:8" ht="15" hidden="1" outlineLevel="1">
      <c r="A205" s="16" t="s">
        <v>389</v>
      </c>
      <c r="B205" s="17">
        <v>0</v>
      </c>
      <c r="C205" s="18" t="s">
        <v>369</v>
      </c>
      <c r="D205" s="19" t="s">
        <v>370</v>
      </c>
      <c r="E205" s="20"/>
      <c r="F205" s="20"/>
      <c r="G205" s="20"/>
      <c r="H205" s="21"/>
    </row>
    <row r="206" spans="1:8" ht="15" hidden="1" outlineLevel="1">
      <c r="A206" s="16" t="s">
        <v>390</v>
      </c>
      <c r="B206" s="17">
        <v>0</v>
      </c>
      <c r="C206" s="18" t="s">
        <v>369</v>
      </c>
      <c r="D206" s="19" t="s">
        <v>370</v>
      </c>
      <c r="E206" s="20"/>
      <c r="F206" s="20"/>
      <c r="G206" s="20"/>
      <c r="H206" s="21"/>
    </row>
    <row r="207" spans="1:8" ht="15" hidden="1" outlineLevel="1">
      <c r="A207" s="16" t="s">
        <v>391</v>
      </c>
      <c r="B207" s="17">
        <v>0</v>
      </c>
      <c r="C207" s="18" t="s">
        <v>369</v>
      </c>
      <c r="D207" s="19" t="s">
        <v>370</v>
      </c>
      <c r="E207" s="20"/>
      <c r="F207" s="20"/>
      <c r="G207" s="20"/>
      <c r="H207" s="21"/>
    </row>
    <row r="208" spans="1:8" ht="15" hidden="1" outlineLevel="1">
      <c r="A208" s="16" t="s">
        <v>392</v>
      </c>
      <c r="B208" s="17">
        <v>0</v>
      </c>
      <c r="C208" s="18" t="s">
        <v>369</v>
      </c>
      <c r="D208" s="19" t="s">
        <v>370</v>
      </c>
      <c r="E208" s="20"/>
      <c r="F208" s="20"/>
      <c r="G208" s="20"/>
      <c r="H208" s="21"/>
    </row>
    <row r="209" spans="1:8" ht="15" hidden="1" outlineLevel="1">
      <c r="A209" s="16" t="s">
        <v>393</v>
      </c>
      <c r="B209" s="17">
        <v>0</v>
      </c>
      <c r="C209" s="18" t="s">
        <v>369</v>
      </c>
      <c r="D209" s="19" t="s">
        <v>370</v>
      </c>
      <c r="E209" s="20"/>
      <c r="F209" s="20"/>
      <c r="G209" s="20"/>
      <c r="H209" s="21"/>
    </row>
    <row r="210" spans="1:8" ht="15" outlineLevel="1">
      <c r="A210" s="26" t="s">
        <v>394</v>
      </c>
      <c r="B210" s="27">
        <v>5</v>
      </c>
      <c r="C210" s="28" t="s">
        <v>395</v>
      </c>
      <c r="D210" s="29" t="s">
        <v>396</v>
      </c>
      <c r="E210" s="20"/>
      <c r="F210" s="20"/>
      <c r="G210" s="20"/>
      <c r="H210" s="30"/>
    </row>
    <row r="211" spans="1:7" ht="15" outlineLevel="1">
      <c r="A211" s="1"/>
      <c r="B211" s="1"/>
      <c r="C211" s="1"/>
      <c r="D211" s="1"/>
      <c r="G211" s="31"/>
    </row>
    <row r="212" spans="1:8" ht="15.6">
      <c r="A212" s="1"/>
      <c r="B212" s="1"/>
      <c r="C212" s="1"/>
      <c r="D212" s="7"/>
      <c r="G212" s="65"/>
      <c r="H212" s="32"/>
    </row>
    <row r="213" spans="1:7" ht="15">
      <c r="A213" s="1"/>
      <c r="B213" s="1"/>
      <c r="C213" s="1"/>
      <c r="D213" s="1"/>
      <c r="G213" s="31"/>
    </row>
    <row r="214" spans="1:7" ht="15.6">
      <c r="A214" s="1"/>
      <c r="B214" s="9">
        <v>2</v>
      </c>
      <c r="C214" s="9" t="s">
        <v>397</v>
      </c>
      <c r="D214" s="1"/>
      <c r="G214" s="31"/>
    </row>
    <row r="215" spans="1:7" ht="15" outlineLevel="1">
      <c r="A215" s="1"/>
      <c r="B215" s="1"/>
      <c r="C215" s="1"/>
      <c r="D215" s="1"/>
      <c r="G215" s="31"/>
    </row>
    <row r="216" spans="1:8" s="13" customFormat="1" ht="15" outlineLevel="1">
      <c r="A216" s="10"/>
      <c r="B216" s="11"/>
      <c r="C216" s="11"/>
      <c r="D216" s="11"/>
      <c r="E216" s="12" t="s">
        <v>2442</v>
      </c>
      <c r="F216" s="12" t="s">
        <v>2443</v>
      </c>
      <c r="G216" s="12" t="s">
        <v>7</v>
      </c>
      <c r="H216" s="12" t="s">
        <v>7</v>
      </c>
    </row>
    <row r="217" spans="1:8" s="13" customFormat="1" ht="15" outlineLevel="1">
      <c r="A217" s="33" t="s">
        <v>8</v>
      </c>
      <c r="B217" s="33" t="s">
        <v>9</v>
      </c>
      <c r="C217" s="33" t="s">
        <v>10</v>
      </c>
      <c r="D217" s="33" t="s">
        <v>11</v>
      </c>
      <c r="E217" s="34" t="s">
        <v>12</v>
      </c>
      <c r="F217" s="34" t="s">
        <v>12</v>
      </c>
      <c r="G217" s="34" t="s">
        <v>12</v>
      </c>
      <c r="H217" s="34" t="s">
        <v>13</v>
      </c>
    </row>
    <row r="218" spans="1:8" ht="15" outlineLevel="1">
      <c r="A218" s="16" t="s">
        <v>398</v>
      </c>
      <c r="B218" s="22">
        <v>20</v>
      </c>
      <c r="C218" s="18" t="s">
        <v>15</v>
      </c>
      <c r="D218" s="19" t="s">
        <v>399</v>
      </c>
      <c r="E218" s="20"/>
      <c r="F218" s="20"/>
      <c r="G218" s="20"/>
      <c r="H218" s="21"/>
    </row>
    <row r="219" spans="1:8" ht="15" outlineLevel="1">
      <c r="A219" s="16" t="s">
        <v>400</v>
      </c>
      <c r="B219" s="22">
        <f>30-2.5-2.5</f>
        <v>25</v>
      </c>
      <c r="C219" s="18" t="s">
        <v>15</v>
      </c>
      <c r="D219" s="19" t="s">
        <v>401</v>
      </c>
      <c r="E219" s="20"/>
      <c r="F219" s="20"/>
      <c r="G219" s="20"/>
      <c r="H219" s="21"/>
    </row>
    <row r="220" spans="1:8" ht="15" outlineLevel="1">
      <c r="A220" s="16" t="s">
        <v>402</v>
      </c>
      <c r="B220" s="22">
        <v>10</v>
      </c>
      <c r="C220" s="18" t="s">
        <v>15</v>
      </c>
      <c r="D220" s="19" t="s">
        <v>403</v>
      </c>
      <c r="E220" s="20"/>
      <c r="F220" s="20"/>
      <c r="G220" s="20"/>
      <c r="H220" s="21"/>
    </row>
    <row r="221" spans="1:8" ht="15" hidden="1" outlineLevel="1">
      <c r="A221" s="16" t="s">
        <v>404</v>
      </c>
      <c r="B221" s="17">
        <v>0</v>
      </c>
      <c r="C221" s="18" t="s">
        <v>15</v>
      </c>
      <c r="D221" s="19" t="s">
        <v>405</v>
      </c>
      <c r="E221" s="20"/>
      <c r="F221" s="20"/>
      <c r="G221" s="20"/>
      <c r="H221" s="21"/>
    </row>
    <row r="222" spans="1:8" ht="15" hidden="1" outlineLevel="1">
      <c r="A222" s="16" t="s">
        <v>406</v>
      </c>
      <c r="B222" s="17">
        <v>0</v>
      </c>
      <c r="C222" s="18" t="s">
        <v>15</v>
      </c>
      <c r="D222" s="19" t="s">
        <v>407</v>
      </c>
      <c r="E222" s="20"/>
      <c r="F222" s="20"/>
      <c r="G222" s="20"/>
      <c r="H222" s="21"/>
    </row>
    <row r="223" spans="1:8" ht="15" hidden="1" outlineLevel="1">
      <c r="A223" s="16" t="s">
        <v>408</v>
      </c>
      <c r="B223" s="17">
        <v>0</v>
      </c>
      <c r="C223" s="18" t="s">
        <v>15</v>
      </c>
      <c r="D223" s="19" t="s">
        <v>409</v>
      </c>
      <c r="E223" s="20"/>
      <c r="F223" s="20"/>
      <c r="G223" s="20"/>
      <c r="H223" s="21"/>
    </row>
    <row r="224" spans="1:8" ht="15" hidden="1" outlineLevel="1">
      <c r="A224" s="16" t="s">
        <v>410</v>
      </c>
      <c r="B224" s="17">
        <v>0</v>
      </c>
      <c r="C224" s="18" t="s">
        <v>15</v>
      </c>
      <c r="D224" s="19" t="s">
        <v>411</v>
      </c>
      <c r="E224" s="20"/>
      <c r="F224" s="20"/>
      <c r="G224" s="20"/>
      <c r="H224" s="21"/>
    </row>
    <row r="225" spans="1:8" ht="15" hidden="1" outlineLevel="1">
      <c r="A225" s="16" t="s">
        <v>412</v>
      </c>
      <c r="B225" s="17">
        <v>0</v>
      </c>
      <c r="C225" s="18" t="s">
        <v>15</v>
      </c>
      <c r="D225" s="19" t="s">
        <v>413</v>
      </c>
      <c r="E225" s="20"/>
      <c r="F225" s="20"/>
      <c r="G225" s="20"/>
      <c r="H225" s="21"/>
    </row>
    <row r="226" spans="1:8" ht="15" hidden="1" outlineLevel="1">
      <c r="A226" s="16" t="s">
        <v>414</v>
      </c>
      <c r="B226" s="17">
        <v>0</v>
      </c>
      <c r="C226" s="18" t="s">
        <v>15</v>
      </c>
      <c r="D226" s="19" t="s">
        <v>415</v>
      </c>
      <c r="E226" s="20"/>
      <c r="F226" s="20"/>
      <c r="G226" s="20"/>
      <c r="H226" s="21"/>
    </row>
    <row r="227" spans="1:8" ht="15" hidden="1" outlineLevel="1">
      <c r="A227" s="16" t="s">
        <v>416</v>
      </c>
      <c r="B227" s="17">
        <v>0</v>
      </c>
      <c r="C227" s="18" t="s">
        <v>15</v>
      </c>
      <c r="D227" s="19" t="s">
        <v>417</v>
      </c>
      <c r="E227" s="20"/>
      <c r="F227" s="20"/>
      <c r="G227" s="20"/>
      <c r="H227" s="21"/>
    </row>
    <row r="228" spans="1:8" ht="15" hidden="1" outlineLevel="1">
      <c r="A228" s="16" t="s">
        <v>418</v>
      </c>
      <c r="B228" s="17">
        <v>0</v>
      </c>
      <c r="C228" s="18" t="s">
        <v>15</v>
      </c>
      <c r="D228" s="19" t="s">
        <v>419</v>
      </c>
      <c r="E228" s="20"/>
      <c r="F228" s="20"/>
      <c r="G228" s="20"/>
      <c r="H228" s="21"/>
    </row>
    <row r="229" spans="1:8" ht="15" hidden="1" outlineLevel="1">
      <c r="A229" s="16" t="s">
        <v>420</v>
      </c>
      <c r="B229" s="17">
        <v>0</v>
      </c>
      <c r="C229" s="18" t="s">
        <v>15</v>
      </c>
      <c r="D229" s="19" t="s">
        <v>421</v>
      </c>
      <c r="E229" s="20"/>
      <c r="F229" s="20"/>
      <c r="G229" s="20"/>
      <c r="H229" s="21"/>
    </row>
    <row r="230" spans="1:8" ht="15" hidden="1" outlineLevel="1">
      <c r="A230" s="16" t="s">
        <v>422</v>
      </c>
      <c r="B230" s="17">
        <v>0</v>
      </c>
      <c r="C230" s="18" t="s">
        <v>15</v>
      </c>
      <c r="D230" s="19" t="s">
        <v>423</v>
      </c>
      <c r="E230" s="20"/>
      <c r="F230" s="20"/>
      <c r="G230" s="20"/>
      <c r="H230" s="21"/>
    </row>
    <row r="231" spans="1:8" ht="15" hidden="1" outlineLevel="1">
      <c r="A231" s="16" t="s">
        <v>424</v>
      </c>
      <c r="B231" s="17">
        <v>0</v>
      </c>
      <c r="C231" s="18" t="s">
        <v>15</v>
      </c>
      <c r="D231" s="19" t="s">
        <v>425</v>
      </c>
      <c r="E231" s="20"/>
      <c r="F231" s="20"/>
      <c r="G231" s="20"/>
      <c r="H231" s="21"/>
    </row>
    <row r="232" spans="1:8" ht="15" hidden="1" outlineLevel="1">
      <c r="A232" s="16" t="s">
        <v>426</v>
      </c>
      <c r="B232" s="17">
        <v>0</v>
      </c>
      <c r="C232" s="18" t="s">
        <v>15</v>
      </c>
      <c r="D232" s="19" t="s">
        <v>427</v>
      </c>
      <c r="E232" s="20"/>
      <c r="F232" s="20"/>
      <c r="G232" s="20"/>
      <c r="H232" s="21"/>
    </row>
    <row r="233" spans="1:8" ht="15" hidden="1" outlineLevel="1">
      <c r="A233" s="16" t="s">
        <v>428</v>
      </c>
      <c r="B233" s="17">
        <v>0</v>
      </c>
      <c r="C233" s="18" t="s">
        <v>15</v>
      </c>
      <c r="D233" s="19" t="s">
        <v>429</v>
      </c>
      <c r="E233" s="20"/>
      <c r="F233" s="20"/>
      <c r="G233" s="20"/>
      <c r="H233" s="21"/>
    </row>
    <row r="234" spans="1:8" ht="15" hidden="1" outlineLevel="1">
      <c r="A234" s="16" t="s">
        <v>430</v>
      </c>
      <c r="B234" s="17">
        <v>0</v>
      </c>
      <c r="C234" s="18" t="s">
        <v>15</v>
      </c>
      <c r="D234" s="19" t="s">
        <v>431</v>
      </c>
      <c r="E234" s="20"/>
      <c r="F234" s="20"/>
      <c r="G234" s="20"/>
      <c r="H234" s="21"/>
    </row>
    <row r="235" spans="1:8" ht="15" hidden="1" outlineLevel="1">
      <c r="A235" s="16" t="s">
        <v>432</v>
      </c>
      <c r="B235" s="17">
        <v>0</v>
      </c>
      <c r="C235" s="18" t="s">
        <v>15</v>
      </c>
      <c r="D235" s="19" t="s">
        <v>433</v>
      </c>
      <c r="E235" s="20"/>
      <c r="F235" s="20"/>
      <c r="G235" s="20"/>
      <c r="H235" s="21"/>
    </row>
    <row r="236" spans="1:8" ht="15" hidden="1" outlineLevel="1">
      <c r="A236" s="16" t="s">
        <v>434</v>
      </c>
      <c r="B236" s="17">
        <v>0</v>
      </c>
      <c r="C236" s="18" t="s">
        <v>15</v>
      </c>
      <c r="D236" s="19" t="s">
        <v>435</v>
      </c>
      <c r="E236" s="20"/>
      <c r="F236" s="20"/>
      <c r="G236" s="20"/>
      <c r="H236" s="21"/>
    </row>
    <row r="237" spans="1:8" ht="15" hidden="1" outlineLevel="1">
      <c r="A237" s="16" t="s">
        <v>436</v>
      </c>
      <c r="B237" s="17">
        <v>0</v>
      </c>
      <c r="C237" s="18" t="s">
        <v>15</v>
      </c>
      <c r="D237" s="19" t="s">
        <v>437</v>
      </c>
      <c r="E237" s="20"/>
      <c r="F237" s="20"/>
      <c r="G237" s="20"/>
      <c r="H237" s="21"/>
    </row>
    <row r="238" spans="1:8" ht="15" hidden="1" outlineLevel="1">
      <c r="A238" s="16" t="s">
        <v>438</v>
      </c>
      <c r="B238" s="17">
        <v>0</v>
      </c>
      <c r="C238" s="18" t="s">
        <v>15</v>
      </c>
      <c r="D238" s="19" t="s">
        <v>439</v>
      </c>
      <c r="E238" s="20"/>
      <c r="F238" s="20"/>
      <c r="G238" s="20"/>
      <c r="H238" s="21"/>
    </row>
    <row r="239" spans="1:8" ht="15" hidden="1" outlineLevel="1">
      <c r="A239" s="16" t="s">
        <v>440</v>
      </c>
      <c r="B239" s="17">
        <v>0</v>
      </c>
      <c r="C239" s="18" t="s">
        <v>15</v>
      </c>
      <c r="D239" s="19" t="s">
        <v>441</v>
      </c>
      <c r="E239" s="20"/>
      <c r="F239" s="20"/>
      <c r="G239" s="20"/>
      <c r="H239" s="21"/>
    </row>
    <row r="240" spans="1:8" ht="15" hidden="1" outlineLevel="1">
      <c r="A240" s="16" t="s">
        <v>442</v>
      </c>
      <c r="B240" s="17">
        <v>0</v>
      </c>
      <c r="C240" s="18" t="s">
        <v>15</v>
      </c>
      <c r="D240" s="19" t="s">
        <v>443</v>
      </c>
      <c r="E240" s="20"/>
      <c r="F240" s="20"/>
      <c r="G240" s="20"/>
      <c r="H240" s="21"/>
    </row>
    <row r="241" spans="1:8" ht="15" hidden="1" outlineLevel="1">
      <c r="A241" s="16" t="s">
        <v>444</v>
      </c>
      <c r="B241" s="17">
        <v>0</v>
      </c>
      <c r="C241" s="18" t="s">
        <v>15</v>
      </c>
      <c r="D241" s="19" t="s">
        <v>445</v>
      </c>
      <c r="E241" s="20"/>
      <c r="F241" s="20"/>
      <c r="G241" s="20"/>
      <c r="H241" s="21"/>
    </row>
    <row r="242" spans="1:8" ht="15" hidden="1" outlineLevel="1">
      <c r="A242" s="16" t="s">
        <v>446</v>
      </c>
      <c r="B242" s="17">
        <v>0</v>
      </c>
      <c r="C242" s="18" t="s">
        <v>15</v>
      </c>
      <c r="D242" s="19" t="s">
        <v>447</v>
      </c>
      <c r="E242" s="20"/>
      <c r="F242" s="20"/>
      <c r="G242" s="20"/>
      <c r="H242" s="21"/>
    </row>
    <row r="243" spans="1:8" ht="15" hidden="1" outlineLevel="1">
      <c r="A243" s="16" t="s">
        <v>448</v>
      </c>
      <c r="B243" s="17">
        <v>0</v>
      </c>
      <c r="C243" s="18" t="s">
        <v>15</v>
      </c>
      <c r="D243" s="19" t="s">
        <v>449</v>
      </c>
      <c r="E243" s="20"/>
      <c r="F243" s="20"/>
      <c r="G243" s="20"/>
      <c r="H243" s="21"/>
    </row>
    <row r="244" spans="1:8" ht="15" hidden="1" outlineLevel="1">
      <c r="A244" s="16" t="s">
        <v>450</v>
      </c>
      <c r="B244" s="17">
        <v>0</v>
      </c>
      <c r="C244" s="18" t="s">
        <v>15</v>
      </c>
      <c r="D244" s="19" t="s">
        <v>451</v>
      </c>
      <c r="E244" s="20"/>
      <c r="F244" s="20"/>
      <c r="G244" s="20"/>
      <c r="H244" s="21"/>
    </row>
    <row r="245" spans="1:8" ht="15" hidden="1" outlineLevel="1">
      <c r="A245" s="16" t="s">
        <v>452</v>
      </c>
      <c r="B245" s="17">
        <v>0</v>
      </c>
      <c r="C245" s="18" t="s">
        <v>15</v>
      </c>
      <c r="D245" s="19" t="s">
        <v>453</v>
      </c>
      <c r="E245" s="20"/>
      <c r="F245" s="20"/>
      <c r="G245" s="20"/>
      <c r="H245" s="21"/>
    </row>
    <row r="246" spans="1:8" ht="15" hidden="1" outlineLevel="1">
      <c r="A246" s="16" t="s">
        <v>454</v>
      </c>
      <c r="B246" s="17">
        <v>0</v>
      </c>
      <c r="C246" s="18" t="s">
        <v>15</v>
      </c>
      <c r="D246" s="19" t="s">
        <v>455</v>
      </c>
      <c r="E246" s="20"/>
      <c r="F246" s="20"/>
      <c r="G246" s="20"/>
      <c r="H246" s="21"/>
    </row>
    <row r="247" spans="1:8" ht="15" hidden="1" outlineLevel="1">
      <c r="A247" s="16" t="s">
        <v>456</v>
      </c>
      <c r="B247" s="17">
        <v>0</v>
      </c>
      <c r="C247" s="18" t="s">
        <v>15</v>
      </c>
      <c r="D247" s="19" t="s">
        <v>457</v>
      </c>
      <c r="E247" s="20"/>
      <c r="F247" s="20"/>
      <c r="G247" s="20"/>
      <c r="H247" s="21"/>
    </row>
    <row r="248" spans="1:8" ht="15" hidden="1" outlineLevel="1">
      <c r="A248" s="16" t="s">
        <v>458</v>
      </c>
      <c r="B248" s="17">
        <v>0</v>
      </c>
      <c r="C248" s="18" t="s">
        <v>15</v>
      </c>
      <c r="D248" s="19" t="s">
        <v>459</v>
      </c>
      <c r="E248" s="20"/>
      <c r="F248" s="20"/>
      <c r="G248" s="20"/>
      <c r="H248" s="21"/>
    </row>
    <row r="249" spans="1:8" ht="15" hidden="1" outlineLevel="1">
      <c r="A249" s="16" t="s">
        <v>460</v>
      </c>
      <c r="B249" s="17">
        <v>0</v>
      </c>
      <c r="C249" s="18" t="s">
        <v>15</v>
      </c>
      <c r="D249" s="19" t="s">
        <v>461</v>
      </c>
      <c r="E249" s="20"/>
      <c r="F249" s="20"/>
      <c r="G249" s="20"/>
      <c r="H249" s="21"/>
    </row>
    <row r="250" spans="1:8" ht="15" hidden="1" outlineLevel="1">
      <c r="A250" s="16" t="s">
        <v>462</v>
      </c>
      <c r="B250" s="17">
        <v>0</v>
      </c>
      <c r="C250" s="18" t="s">
        <v>15</v>
      </c>
      <c r="D250" s="19" t="s">
        <v>463</v>
      </c>
      <c r="E250" s="20"/>
      <c r="F250" s="20"/>
      <c r="G250" s="20"/>
      <c r="H250" s="21"/>
    </row>
    <row r="251" spans="1:8" ht="15" hidden="1" outlineLevel="1">
      <c r="A251" s="16" t="s">
        <v>464</v>
      </c>
      <c r="B251" s="17">
        <v>0</v>
      </c>
      <c r="C251" s="18" t="s">
        <v>15</v>
      </c>
      <c r="D251" s="19" t="s">
        <v>465</v>
      </c>
      <c r="E251" s="20"/>
      <c r="F251" s="20"/>
      <c r="G251" s="20"/>
      <c r="H251" s="21"/>
    </row>
    <row r="252" spans="1:8" ht="15" hidden="1" outlineLevel="1">
      <c r="A252" s="16" t="s">
        <v>466</v>
      </c>
      <c r="B252" s="17">
        <v>0</v>
      </c>
      <c r="C252" s="18" t="s">
        <v>15</v>
      </c>
      <c r="D252" s="19" t="s">
        <v>467</v>
      </c>
      <c r="E252" s="20"/>
      <c r="F252" s="20"/>
      <c r="G252" s="20"/>
      <c r="H252" s="21"/>
    </row>
    <row r="253" spans="1:8" ht="15" hidden="1" outlineLevel="1">
      <c r="A253" s="16" t="s">
        <v>468</v>
      </c>
      <c r="B253" s="35">
        <v>0</v>
      </c>
      <c r="C253" s="18" t="s">
        <v>15</v>
      </c>
      <c r="D253" s="19" t="s">
        <v>469</v>
      </c>
      <c r="E253" s="20"/>
      <c r="F253" s="20"/>
      <c r="G253" s="20"/>
      <c r="H253" s="21"/>
    </row>
    <row r="254" spans="1:8" ht="15" hidden="1" outlineLevel="1">
      <c r="A254" s="16" t="s">
        <v>470</v>
      </c>
      <c r="B254" s="35">
        <v>0</v>
      </c>
      <c r="C254" s="18" t="s">
        <v>15</v>
      </c>
      <c r="D254" s="19" t="s">
        <v>471</v>
      </c>
      <c r="E254" s="20"/>
      <c r="F254" s="20"/>
      <c r="G254" s="20"/>
      <c r="H254" s="21"/>
    </row>
    <row r="255" spans="1:8" ht="15" hidden="1" outlineLevel="1">
      <c r="A255" s="16" t="s">
        <v>472</v>
      </c>
      <c r="B255" s="35">
        <v>0</v>
      </c>
      <c r="C255" s="18" t="s">
        <v>15</v>
      </c>
      <c r="D255" s="19" t="s">
        <v>473</v>
      </c>
      <c r="E255" s="20"/>
      <c r="F255" s="20"/>
      <c r="G255" s="20"/>
      <c r="H255" s="21"/>
    </row>
    <row r="256" spans="1:8" ht="15" hidden="1" outlineLevel="1">
      <c r="A256" s="16" t="s">
        <v>474</v>
      </c>
      <c r="B256" s="35">
        <v>0</v>
      </c>
      <c r="C256" s="18" t="s">
        <v>15</v>
      </c>
      <c r="D256" s="19" t="s">
        <v>475</v>
      </c>
      <c r="E256" s="20"/>
      <c r="F256" s="20"/>
      <c r="G256" s="20"/>
      <c r="H256" s="21"/>
    </row>
    <row r="257" spans="1:8" ht="15" hidden="1" outlineLevel="1">
      <c r="A257" s="16" t="s">
        <v>476</v>
      </c>
      <c r="B257" s="35">
        <v>0</v>
      </c>
      <c r="C257" s="18" t="s">
        <v>15</v>
      </c>
      <c r="D257" s="19" t="s">
        <v>477</v>
      </c>
      <c r="E257" s="20"/>
      <c r="F257" s="20"/>
      <c r="G257" s="20"/>
      <c r="H257" s="21"/>
    </row>
    <row r="258" spans="1:8" ht="15" hidden="1" outlineLevel="1">
      <c r="A258" s="16" t="s">
        <v>478</v>
      </c>
      <c r="B258" s="35">
        <v>0</v>
      </c>
      <c r="C258" s="18" t="s">
        <v>15</v>
      </c>
      <c r="D258" s="19" t="s">
        <v>479</v>
      </c>
      <c r="E258" s="20"/>
      <c r="F258" s="20"/>
      <c r="G258" s="20"/>
      <c r="H258" s="21"/>
    </row>
    <row r="259" spans="1:8" ht="15" hidden="1" outlineLevel="1">
      <c r="A259" s="16" t="s">
        <v>480</v>
      </c>
      <c r="B259" s="35">
        <v>0</v>
      </c>
      <c r="C259" s="18" t="s">
        <v>15</v>
      </c>
      <c r="D259" s="19" t="s">
        <v>481</v>
      </c>
      <c r="E259" s="20"/>
      <c r="F259" s="20"/>
      <c r="G259" s="20"/>
      <c r="H259" s="21"/>
    </row>
    <row r="260" spans="1:8" ht="15" hidden="1" outlineLevel="1">
      <c r="A260" s="16" t="s">
        <v>482</v>
      </c>
      <c r="B260" s="35">
        <v>0</v>
      </c>
      <c r="C260" s="18" t="s">
        <v>15</v>
      </c>
      <c r="D260" s="19" t="s">
        <v>483</v>
      </c>
      <c r="E260" s="20"/>
      <c r="F260" s="20"/>
      <c r="G260" s="20"/>
      <c r="H260" s="21"/>
    </row>
    <row r="261" spans="1:8" ht="15" hidden="1" outlineLevel="1">
      <c r="A261" s="16" t="s">
        <v>484</v>
      </c>
      <c r="B261" s="35">
        <v>0</v>
      </c>
      <c r="C261" s="18" t="s">
        <v>15</v>
      </c>
      <c r="D261" s="19" t="s">
        <v>485</v>
      </c>
      <c r="E261" s="20"/>
      <c r="F261" s="20"/>
      <c r="G261" s="20"/>
      <c r="H261" s="21"/>
    </row>
    <row r="262" spans="1:8" ht="15" hidden="1" outlineLevel="1">
      <c r="A262" s="16" t="s">
        <v>486</v>
      </c>
      <c r="B262" s="35">
        <v>0</v>
      </c>
      <c r="C262" s="18" t="s">
        <v>15</v>
      </c>
      <c r="D262" s="19" t="s">
        <v>487</v>
      </c>
      <c r="E262" s="20"/>
      <c r="F262" s="20"/>
      <c r="G262" s="20"/>
      <c r="H262" s="21"/>
    </row>
    <row r="263" spans="1:8" ht="15" hidden="1" outlineLevel="1">
      <c r="A263" s="16" t="s">
        <v>488</v>
      </c>
      <c r="B263" s="35">
        <v>0</v>
      </c>
      <c r="C263" s="18" t="s">
        <v>15</v>
      </c>
      <c r="D263" s="19" t="s">
        <v>489</v>
      </c>
      <c r="E263" s="20"/>
      <c r="F263" s="20"/>
      <c r="G263" s="20"/>
      <c r="H263" s="21"/>
    </row>
    <row r="264" spans="1:8" ht="15" hidden="1" outlineLevel="1">
      <c r="A264" s="16" t="s">
        <v>490</v>
      </c>
      <c r="B264" s="35">
        <v>0</v>
      </c>
      <c r="C264" s="18" t="s">
        <v>15</v>
      </c>
      <c r="D264" s="36" t="s">
        <v>491</v>
      </c>
      <c r="E264" s="20"/>
      <c r="F264" s="20"/>
      <c r="G264" s="20"/>
      <c r="H264" s="21"/>
    </row>
    <row r="265" spans="1:8" ht="15" hidden="1" outlineLevel="1">
      <c r="A265" s="16" t="s">
        <v>492</v>
      </c>
      <c r="B265" s="35">
        <v>0</v>
      </c>
      <c r="C265" s="18" t="s">
        <v>15</v>
      </c>
      <c r="D265" s="37" t="s">
        <v>493</v>
      </c>
      <c r="E265" s="20"/>
      <c r="F265" s="20"/>
      <c r="G265" s="20"/>
      <c r="H265" s="21"/>
    </row>
    <row r="266" spans="1:8" ht="15" hidden="1" outlineLevel="1">
      <c r="A266" s="16" t="s">
        <v>494</v>
      </c>
      <c r="B266" s="35">
        <v>0</v>
      </c>
      <c r="C266" s="18" t="s">
        <v>15</v>
      </c>
      <c r="D266" s="37" t="s">
        <v>495</v>
      </c>
      <c r="E266" s="20"/>
      <c r="F266" s="20"/>
      <c r="G266" s="20"/>
      <c r="H266" s="21"/>
    </row>
    <row r="267" spans="1:8" ht="15" hidden="1" outlineLevel="1">
      <c r="A267" s="16" t="s">
        <v>496</v>
      </c>
      <c r="B267" s="35">
        <v>0</v>
      </c>
      <c r="C267" s="18" t="s">
        <v>15</v>
      </c>
      <c r="D267" s="37" t="s">
        <v>497</v>
      </c>
      <c r="E267" s="20"/>
      <c r="F267" s="20"/>
      <c r="G267" s="20"/>
      <c r="H267" s="21"/>
    </row>
    <row r="268" spans="1:8" ht="15" hidden="1" outlineLevel="1">
      <c r="A268" s="16" t="s">
        <v>498</v>
      </c>
      <c r="B268" s="35">
        <v>0</v>
      </c>
      <c r="C268" s="18" t="s">
        <v>15</v>
      </c>
      <c r="D268" s="37" t="s">
        <v>499</v>
      </c>
      <c r="E268" s="20"/>
      <c r="F268" s="20"/>
      <c r="G268" s="20"/>
      <c r="H268" s="21"/>
    </row>
    <row r="269" spans="1:8" ht="15" hidden="1" outlineLevel="1">
      <c r="A269" s="16" t="s">
        <v>500</v>
      </c>
      <c r="B269" s="35">
        <v>0</v>
      </c>
      <c r="C269" s="18" t="s">
        <v>15</v>
      </c>
      <c r="D269" s="37" t="s">
        <v>501</v>
      </c>
      <c r="E269" s="20"/>
      <c r="F269" s="20"/>
      <c r="G269" s="20"/>
      <c r="H269" s="21"/>
    </row>
    <row r="270" spans="1:8" ht="15" hidden="1" outlineLevel="1">
      <c r="A270" s="16" t="s">
        <v>502</v>
      </c>
      <c r="B270" s="35">
        <v>0</v>
      </c>
      <c r="C270" s="18" t="s">
        <v>15</v>
      </c>
      <c r="D270" s="37" t="s">
        <v>503</v>
      </c>
      <c r="E270" s="20"/>
      <c r="F270" s="20"/>
      <c r="G270" s="20"/>
      <c r="H270" s="21"/>
    </row>
    <row r="271" spans="1:8" ht="15" hidden="1" outlineLevel="1">
      <c r="A271" s="16" t="s">
        <v>504</v>
      </c>
      <c r="B271" s="35">
        <v>0</v>
      </c>
      <c r="C271" s="18" t="s">
        <v>15</v>
      </c>
      <c r="D271" s="37" t="s">
        <v>505</v>
      </c>
      <c r="E271" s="20"/>
      <c r="F271" s="20"/>
      <c r="G271" s="20"/>
      <c r="H271" s="21"/>
    </row>
    <row r="272" spans="1:8" ht="15" hidden="1" outlineLevel="1">
      <c r="A272" s="16" t="s">
        <v>506</v>
      </c>
      <c r="B272" s="35">
        <v>0</v>
      </c>
      <c r="C272" s="18" t="s">
        <v>15</v>
      </c>
      <c r="D272" s="37" t="s">
        <v>507</v>
      </c>
      <c r="E272" s="20"/>
      <c r="F272" s="20"/>
      <c r="G272" s="20"/>
      <c r="H272" s="21"/>
    </row>
    <row r="273" spans="1:8" ht="15" hidden="1" outlineLevel="1">
      <c r="A273" s="16" t="s">
        <v>508</v>
      </c>
      <c r="B273" s="17">
        <v>0</v>
      </c>
      <c r="C273" s="18" t="s">
        <v>15</v>
      </c>
      <c r="D273" s="19" t="s">
        <v>509</v>
      </c>
      <c r="E273" s="20"/>
      <c r="F273" s="20"/>
      <c r="G273" s="20"/>
      <c r="H273" s="21"/>
    </row>
    <row r="274" spans="1:8" ht="15" hidden="1" outlineLevel="1">
      <c r="A274" s="16" t="s">
        <v>510</v>
      </c>
      <c r="B274" s="17">
        <v>0</v>
      </c>
      <c r="C274" s="18" t="s">
        <v>15</v>
      </c>
      <c r="D274" s="19" t="s">
        <v>511</v>
      </c>
      <c r="E274" s="20"/>
      <c r="F274" s="20"/>
      <c r="G274" s="20"/>
      <c r="H274" s="21"/>
    </row>
    <row r="275" spans="1:8" ht="15" hidden="1" outlineLevel="1">
      <c r="A275" s="16" t="s">
        <v>512</v>
      </c>
      <c r="B275" s="17">
        <v>0</v>
      </c>
      <c r="C275" s="18" t="s">
        <v>15</v>
      </c>
      <c r="D275" s="19" t="s">
        <v>513</v>
      </c>
      <c r="E275" s="20"/>
      <c r="F275" s="20"/>
      <c r="G275" s="20"/>
      <c r="H275" s="21"/>
    </row>
    <row r="276" spans="1:8" ht="15" hidden="1" outlineLevel="1">
      <c r="A276" s="16" t="s">
        <v>514</v>
      </c>
      <c r="B276" s="17">
        <v>0</v>
      </c>
      <c r="C276" s="18" t="s">
        <v>15</v>
      </c>
      <c r="D276" s="19" t="s">
        <v>515</v>
      </c>
      <c r="E276" s="20"/>
      <c r="F276" s="20"/>
      <c r="G276" s="20"/>
      <c r="H276" s="21"/>
    </row>
    <row r="277" spans="1:8" ht="15" hidden="1" outlineLevel="1">
      <c r="A277" s="16" t="s">
        <v>516</v>
      </c>
      <c r="B277" s="17">
        <v>0</v>
      </c>
      <c r="C277" s="18" t="s">
        <v>15</v>
      </c>
      <c r="D277" s="19" t="s">
        <v>517</v>
      </c>
      <c r="E277" s="20"/>
      <c r="F277" s="20"/>
      <c r="G277" s="20"/>
      <c r="H277" s="21"/>
    </row>
    <row r="278" spans="1:8" ht="15" hidden="1" outlineLevel="1">
      <c r="A278" s="16" t="s">
        <v>518</v>
      </c>
      <c r="B278" s="17">
        <v>0</v>
      </c>
      <c r="C278" s="18" t="s">
        <v>15</v>
      </c>
      <c r="D278" s="19" t="s">
        <v>519</v>
      </c>
      <c r="E278" s="20"/>
      <c r="F278" s="20"/>
      <c r="G278" s="20"/>
      <c r="H278" s="21"/>
    </row>
    <row r="279" spans="1:8" ht="15" hidden="1" outlineLevel="1">
      <c r="A279" s="16" t="s">
        <v>520</v>
      </c>
      <c r="B279" s="17">
        <v>0</v>
      </c>
      <c r="C279" s="18" t="s">
        <v>15</v>
      </c>
      <c r="D279" s="19" t="s">
        <v>521</v>
      </c>
      <c r="E279" s="20"/>
      <c r="F279" s="20"/>
      <c r="G279" s="20"/>
      <c r="H279" s="21"/>
    </row>
    <row r="280" spans="1:8" ht="15" hidden="1" outlineLevel="1">
      <c r="A280" s="16" t="s">
        <v>522</v>
      </c>
      <c r="B280" s="17">
        <v>0</v>
      </c>
      <c r="C280" s="18" t="s">
        <v>15</v>
      </c>
      <c r="D280" s="19" t="s">
        <v>523</v>
      </c>
      <c r="E280" s="20"/>
      <c r="F280" s="20"/>
      <c r="G280" s="20"/>
      <c r="H280" s="21"/>
    </row>
    <row r="281" spans="1:8" ht="15" hidden="1" outlineLevel="1">
      <c r="A281" s="16" t="s">
        <v>524</v>
      </c>
      <c r="B281" s="17">
        <v>0</v>
      </c>
      <c r="C281" s="18" t="s">
        <v>15</v>
      </c>
      <c r="D281" s="19" t="s">
        <v>525</v>
      </c>
      <c r="E281" s="20"/>
      <c r="F281" s="20"/>
      <c r="G281" s="20"/>
      <c r="H281" s="21"/>
    </row>
    <row r="282" spans="1:8" ht="15" hidden="1" outlineLevel="1">
      <c r="A282" s="16" t="s">
        <v>526</v>
      </c>
      <c r="B282" s="17">
        <v>0</v>
      </c>
      <c r="C282" s="18" t="s">
        <v>15</v>
      </c>
      <c r="D282" s="19" t="s">
        <v>527</v>
      </c>
      <c r="E282" s="20"/>
      <c r="F282" s="20"/>
      <c r="G282" s="20"/>
      <c r="H282" s="21"/>
    </row>
    <row r="283" spans="1:8" ht="15" hidden="1" outlineLevel="1">
      <c r="A283" s="16" t="s">
        <v>528</v>
      </c>
      <c r="B283" s="17">
        <v>0</v>
      </c>
      <c r="C283" s="18" t="s">
        <v>15</v>
      </c>
      <c r="D283" s="19" t="s">
        <v>529</v>
      </c>
      <c r="E283" s="20"/>
      <c r="F283" s="20"/>
      <c r="G283" s="20"/>
      <c r="H283" s="21"/>
    </row>
    <row r="284" spans="1:8" ht="15" hidden="1" outlineLevel="1">
      <c r="A284" s="16" t="s">
        <v>530</v>
      </c>
      <c r="B284" s="17">
        <v>0</v>
      </c>
      <c r="C284" s="18" t="s">
        <v>152</v>
      </c>
      <c r="D284" s="19" t="s">
        <v>531</v>
      </c>
      <c r="E284" s="20"/>
      <c r="F284" s="20"/>
      <c r="G284" s="20"/>
      <c r="H284" s="21"/>
    </row>
    <row r="285" spans="1:8" ht="15" hidden="1" outlineLevel="1">
      <c r="A285" s="16" t="s">
        <v>532</v>
      </c>
      <c r="B285" s="17">
        <v>0</v>
      </c>
      <c r="C285" s="18" t="s">
        <v>152</v>
      </c>
      <c r="D285" s="19" t="s">
        <v>533</v>
      </c>
      <c r="E285" s="20"/>
      <c r="F285" s="20"/>
      <c r="G285" s="20"/>
      <c r="H285" s="21"/>
    </row>
    <row r="286" spans="1:8" ht="15" hidden="1" outlineLevel="1">
      <c r="A286" s="16" t="s">
        <v>534</v>
      </c>
      <c r="B286" s="17">
        <v>0</v>
      </c>
      <c r="C286" s="18" t="s">
        <v>152</v>
      </c>
      <c r="D286" s="19" t="s">
        <v>535</v>
      </c>
      <c r="E286" s="20"/>
      <c r="F286" s="20"/>
      <c r="G286" s="20"/>
      <c r="H286" s="21"/>
    </row>
    <row r="287" spans="1:8" ht="15" hidden="1" outlineLevel="1">
      <c r="A287" s="16" t="s">
        <v>536</v>
      </c>
      <c r="B287" s="17">
        <v>0</v>
      </c>
      <c r="C287" s="18" t="s">
        <v>152</v>
      </c>
      <c r="D287" s="19" t="s">
        <v>537</v>
      </c>
      <c r="E287" s="20"/>
      <c r="F287" s="20"/>
      <c r="G287" s="20"/>
      <c r="H287" s="21"/>
    </row>
    <row r="288" spans="1:8" ht="15" hidden="1" outlineLevel="1">
      <c r="A288" s="16" t="s">
        <v>538</v>
      </c>
      <c r="B288" s="17">
        <v>0</v>
      </c>
      <c r="C288" s="18" t="s">
        <v>152</v>
      </c>
      <c r="D288" s="19" t="s">
        <v>539</v>
      </c>
      <c r="E288" s="20"/>
      <c r="F288" s="20"/>
      <c r="G288" s="20"/>
      <c r="H288" s="21"/>
    </row>
    <row r="289" spans="1:8" ht="15" hidden="1" outlineLevel="1">
      <c r="A289" s="16" t="s">
        <v>540</v>
      </c>
      <c r="B289" s="17">
        <v>0</v>
      </c>
      <c r="C289" s="18" t="s">
        <v>152</v>
      </c>
      <c r="D289" s="19" t="s">
        <v>541</v>
      </c>
      <c r="E289" s="20"/>
      <c r="F289" s="20"/>
      <c r="G289" s="20"/>
      <c r="H289" s="21"/>
    </row>
    <row r="290" spans="1:8" ht="15" hidden="1" outlineLevel="1">
      <c r="A290" s="16" t="s">
        <v>542</v>
      </c>
      <c r="B290" s="17">
        <v>0</v>
      </c>
      <c r="C290" s="18" t="s">
        <v>152</v>
      </c>
      <c r="D290" s="19" t="s">
        <v>543</v>
      </c>
      <c r="E290" s="20"/>
      <c r="F290" s="20"/>
      <c r="G290" s="20"/>
      <c r="H290" s="21"/>
    </row>
    <row r="291" spans="1:8" ht="15" hidden="1" outlineLevel="1">
      <c r="A291" s="16" t="s">
        <v>544</v>
      </c>
      <c r="B291" s="17">
        <v>0</v>
      </c>
      <c r="C291" s="18" t="s">
        <v>15</v>
      </c>
      <c r="D291" s="19" t="s">
        <v>545</v>
      </c>
      <c r="E291" s="20"/>
      <c r="F291" s="20"/>
      <c r="G291" s="20"/>
      <c r="H291" s="21"/>
    </row>
    <row r="292" spans="1:8" ht="15" hidden="1" outlineLevel="1">
      <c r="A292" s="16" t="s">
        <v>546</v>
      </c>
      <c r="B292" s="17">
        <v>0</v>
      </c>
      <c r="C292" s="18" t="s">
        <v>15</v>
      </c>
      <c r="D292" s="19" t="s">
        <v>547</v>
      </c>
      <c r="E292" s="20"/>
      <c r="F292" s="20"/>
      <c r="G292" s="20"/>
      <c r="H292" s="21"/>
    </row>
    <row r="293" spans="1:8" ht="15" hidden="1" outlineLevel="1">
      <c r="A293" s="16" t="s">
        <v>548</v>
      </c>
      <c r="B293" s="17">
        <v>0</v>
      </c>
      <c r="C293" s="18" t="s">
        <v>15</v>
      </c>
      <c r="D293" s="19" t="s">
        <v>549</v>
      </c>
      <c r="E293" s="20"/>
      <c r="F293" s="20"/>
      <c r="G293" s="20"/>
      <c r="H293" s="21"/>
    </row>
    <row r="294" spans="1:8" ht="15" hidden="1" outlineLevel="1">
      <c r="A294" s="16" t="s">
        <v>550</v>
      </c>
      <c r="B294" s="17">
        <v>0</v>
      </c>
      <c r="C294" s="18" t="s">
        <v>15</v>
      </c>
      <c r="D294" s="19" t="s">
        <v>551</v>
      </c>
      <c r="E294" s="20"/>
      <c r="F294" s="20"/>
      <c r="G294" s="20"/>
      <c r="H294" s="21"/>
    </row>
    <row r="295" spans="1:8" ht="15" hidden="1" outlineLevel="1">
      <c r="A295" s="16" t="s">
        <v>552</v>
      </c>
      <c r="B295" s="17">
        <v>0</v>
      </c>
      <c r="C295" s="18" t="s">
        <v>15</v>
      </c>
      <c r="D295" s="19" t="s">
        <v>553</v>
      </c>
      <c r="E295" s="20"/>
      <c r="F295" s="20"/>
      <c r="G295" s="20"/>
      <c r="H295" s="21"/>
    </row>
    <row r="296" spans="1:8" ht="15" hidden="1" outlineLevel="1">
      <c r="A296" s="16" t="s">
        <v>554</v>
      </c>
      <c r="B296" s="17">
        <v>0</v>
      </c>
      <c r="C296" s="18" t="s">
        <v>15</v>
      </c>
      <c r="D296" s="19" t="s">
        <v>555</v>
      </c>
      <c r="E296" s="20"/>
      <c r="F296" s="20"/>
      <c r="G296" s="20"/>
      <c r="H296" s="21"/>
    </row>
    <row r="297" spans="1:8" ht="15" hidden="1" outlineLevel="1">
      <c r="A297" s="16" t="s">
        <v>556</v>
      </c>
      <c r="B297" s="17">
        <v>0</v>
      </c>
      <c r="C297" s="18" t="s">
        <v>15</v>
      </c>
      <c r="D297" s="19" t="s">
        <v>557</v>
      </c>
      <c r="E297" s="20"/>
      <c r="F297" s="20"/>
      <c r="G297" s="20"/>
      <c r="H297" s="21"/>
    </row>
    <row r="298" spans="1:8" ht="15" hidden="1" outlineLevel="1">
      <c r="A298" s="16" t="s">
        <v>558</v>
      </c>
      <c r="B298" s="17">
        <v>0</v>
      </c>
      <c r="C298" s="18" t="s">
        <v>15</v>
      </c>
      <c r="D298" s="19" t="s">
        <v>559</v>
      </c>
      <c r="E298" s="20"/>
      <c r="F298" s="20"/>
      <c r="G298" s="20"/>
      <c r="H298" s="21"/>
    </row>
    <row r="299" spans="1:8" ht="15" hidden="1" outlineLevel="1">
      <c r="A299" s="16" t="s">
        <v>560</v>
      </c>
      <c r="B299" s="17">
        <v>0</v>
      </c>
      <c r="C299" s="18" t="s">
        <v>15</v>
      </c>
      <c r="D299" s="19" t="s">
        <v>561</v>
      </c>
      <c r="E299" s="20"/>
      <c r="F299" s="20"/>
      <c r="G299" s="20"/>
      <c r="H299" s="21"/>
    </row>
    <row r="300" spans="1:8" ht="15" hidden="1" outlineLevel="1">
      <c r="A300" s="16" t="s">
        <v>562</v>
      </c>
      <c r="B300" s="17">
        <v>0</v>
      </c>
      <c r="C300" s="18" t="s">
        <v>364</v>
      </c>
      <c r="D300" s="19" t="s">
        <v>563</v>
      </c>
      <c r="E300" s="20"/>
      <c r="F300" s="20"/>
      <c r="G300" s="20"/>
      <c r="H300" s="21"/>
    </row>
    <row r="301" spans="1:8" ht="15" hidden="1" outlineLevel="1">
      <c r="A301" s="16" t="s">
        <v>564</v>
      </c>
      <c r="B301" s="17">
        <v>0</v>
      </c>
      <c r="C301" s="18" t="s">
        <v>364</v>
      </c>
      <c r="D301" s="19" t="s">
        <v>565</v>
      </c>
      <c r="E301" s="20"/>
      <c r="F301" s="20"/>
      <c r="G301" s="20"/>
      <c r="H301" s="21"/>
    </row>
    <row r="302" spans="1:8" ht="15" hidden="1" outlineLevel="1">
      <c r="A302" s="16" t="s">
        <v>566</v>
      </c>
      <c r="B302" s="17">
        <v>0</v>
      </c>
      <c r="C302" s="18" t="s">
        <v>152</v>
      </c>
      <c r="D302" s="19" t="s">
        <v>153</v>
      </c>
      <c r="E302" s="20"/>
      <c r="F302" s="20"/>
      <c r="G302" s="20"/>
      <c r="H302" s="21"/>
    </row>
    <row r="303" spans="1:8" ht="15" hidden="1" outlineLevel="1">
      <c r="A303" s="16" t="s">
        <v>567</v>
      </c>
      <c r="B303" s="17">
        <v>0</v>
      </c>
      <c r="C303" s="18" t="s">
        <v>152</v>
      </c>
      <c r="D303" s="19" t="s">
        <v>155</v>
      </c>
      <c r="E303" s="20"/>
      <c r="F303" s="20"/>
      <c r="G303" s="20"/>
      <c r="H303" s="21"/>
    </row>
    <row r="304" spans="1:8" ht="15" hidden="1" outlineLevel="1">
      <c r="A304" s="16" t="s">
        <v>568</v>
      </c>
      <c r="B304" s="17">
        <v>0</v>
      </c>
      <c r="C304" s="18" t="s">
        <v>152</v>
      </c>
      <c r="D304" s="19" t="s">
        <v>157</v>
      </c>
      <c r="E304" s="20"/>
      <c r="F304" s="20"/>
      <c r="G304" s="20"/>
      <c r="H304" s="21"/>
    </row>
    <row r="305" spans="1:8" ht="15" hidden="1" outlineLevel="1">
      <c r="A305" s="16" t="s">
        <v>569</v>
      </c>
      <c r="B305" s="17">
        <v>0</v>
      </c>
      <c r="C305" s="18" t="s">
        <v>152</v>
      </c>
      <c r="D305" s="19" t="s">
        <v>570</v>
      </c>
      <c r="E305" s="20"/>
      <c r="F305" s="20"/>
      <c r="G305" s="20"/>
      <c r="H305" s="21"/>
    </row>
    <row r="306" spans="1:8" ht="15" outlineLevel="1">
      <c r="A306" s="16" t="s">
        <v>571</v>
      </c>
      <c r="B306" s="22">
        <f>B218+B219+B220</f>
        <v>55</v>
      </c>
      <c r="C306" s="18" t="s">
        <v>15</v>
      </c>
      <c r="D306" s="19" t="s">
        <v>572</v>
      </c>
      <c r="E306" s="20"/>
      <c r="F306" s="20"/>
      <c r="G306" s="20"/>
      <c r="H306" s="21"/>
    </row>
    <row r="307" spans="1:8" ht="15" hidden="1" outlineLevel="1">
      <c r="A307" s="16" t="s">
        <v>573</v>
      </c>
      <c r="B307" s="17">
        <v>0</v>
      </c>
      <c r="C307" s="18" t="s">
        <v>15</v>
      </c>
      <c r="D307" s="19" t="s">
        <v>574</v>
      </c>
      <c r="E307" s="20"/>
      <c r="F307" s="20"/>
      <c r="G307" s="20"/>
      <c r="H307" s="21"/>
    </row>
    <row r="308" spans="1:8" ht="15" hidden="1" outlineLevel="1">
      <c r="A308" s="16" t="s">
        <v>575</v>
      </c>
      <c r="B308" s="17">
        <v>0</v>
      </c>
      <c r="C308" s="18" t="s">
        <v>15</v>
      </c>
      <c r="D308" s="19" t="s">
        <v>576</v>
      </c>
      <c r="E308" s="20"/>
      <c r="F308" s="20"/>
      <c r="G308" s="20"/>
      <c r="H308" s="21"/>
    </row>
    <row r="309" spans="1:8" ht="15" outlineLevel="1">
      <c r="A309" s="16" t="s">
        <v>577</v>
      </c>
      <c r="B309" s="22">
        <f>B306</f>
        <v>55</v>
      </c>
      <c r="C309" s="18" t="s">
        <v>15</v>
      </c>
      <c r="D309" s="19" t="s">
        <v>578</v>
      </c>
      <c r="E309" s="20"/>
      <c r="F309" s="20"/>
      <c r="G309" s="20"/>
      <c r="H309" s="21"/>
    </row>
    <row r="310" spans="1:8" ht="15" hidden="1" outlineLevel="1">
      <c r="A310" s="16" t="s">
        <v>579</v>
      </c>
      <c r="B310" s="17">
        <v>0</v>
      </c>
      <c r="C310" s="18" t="s">
        <v>15</v>
      </c>
      <c r="D310" s="19" t="s">
        <v>580</v>
      </c>
      <c r="E310" s="20"/>
      <c r="F310" s="20"/>
      <c r="G310" s="20"/>
      <c r="H310" s="21"/>
    </row>
    <row r="311" spans="1:8" ht="15" hidden="1" outlineLevel="1">
      <c r="A311" s="16" t="s">
        <v>581</v>
      </c>
      <c r="B311" s="17">
        <v>0</v>
      </c>
      <c r="C311" s="18" t="s">
        <v>15</v>
      </c>
      <c r="D311" s="19" t="s">
        <v>582</v>
      </c>
      <c r="E311" s="20"/>
      <c r="F311" s="20"/>
      <c r="G311" s="20"/>
      <c r="H311" s="21"/>
    </row>
    <row r="312" spans="1:8" ht="15" hidden="1" outlineLevel="1">
      <c r="A312" s="16" t="s">
        <v>583</v>
      </c>
      <c r="B312" s="17">
        <v>0</v>
      </c>
      <c r="C312" s="18" t="s">
        <v>15</v>
      </c>
      <c r="D312" s="19" t="s">
        <v>584</v>
      </c>
      <c r="E312" s="20"/>
      <c r="F312" s="20"/>
      <c r="G312" s="20"/>
      <c r="H312" s="21"/>
    </row>
    <row r="313" spans="1:8" ht="15" outlineLevel="1">
      <c r="A313" s="16" t="s">
        <v>585</v>
      </c>
      <c r="B313" s="22">
        <f>17-5</f>
        <v>12</v>
      </c>
      <c r="C313" s="18" t="s">
        <v>152</v>
      </c>
      <c r="D313" s="19" t="s">
        <v>586</v>
      </c>
      <c r="E313" s="20"/>
      <c r="F313" s="20"/>
      <c r="G313" s="20"/>
      <c r="H313" s="21"/>
    </row>
    <row r="314" spans="1:8" ht="15" hidden="1" outlineLevel="1">
      <c r="A314" s="16" t="s">
        <v>587</v>
      </c>
      <c r="B314" s="17">
        <v>0</v>
      </c>
      <c r="C314" s="18" t="s">
        <v>152</v>
      </c>
      <c r="D314" s="19" t="s">
        <v>171</v>
      </c>
      <c r="E314" s="20"/>
      <c r="F314" s="20"/>
      <c r="G314" s="20"/>
      <c r="H314" s="21"/>
    </row>
    <row r="315" spans="1:8" ht="15" hidden="1" outlineLevel="1">
      <c r="A315" s="16" t="s">
        <v>588</v>
      </c>
      <c r="B315" s="17">
        <v>0</v>
      </c>
      <c r="C315" s="18" t="s">
        <v>152</v>
      </c>
      <c r="D315" s="19" t="s">
        <v>589</v>
      </c>
      <c r="E315" s="20"/>
      <c r="F315" s="20"/>
      <c r="G315" s="20"/>
      <c r="H315" s="21"/>
    </row>
    <row r="316" spans="1:8" ht="15" hidden="1" outlineLevel="1">
      <c r="A316" s="16" t="s">
        <v>590</v>
      </c>
      <c r="B316" s="17">
        <v>0</v>
      </c>
      <c r="C316" s="18" t="s">
        <v>152</v>
      </c>
      <c r="D316" s="19" t="s">
        <v>591</v>
      </c>
      <c r="E316" s="20"/>
      <c r="F316" s="20"/>
      <c r="G316" s="20"/>
      <c r="H316" s="21"/>
    </row>
    <row r="317" spans="1:8" ht="15" hidden="1" outlineLevel="1">
      <c r="A317" s="16" t="s">
        <v>592</v>
      </c>
      <c r="B317" s="17">
        <v>0</v>
      </c>
      <c r="C317" s="18" t="s">
        <v>152</v>
      </c>
      <c r="D317" s="19" t="s">
        <v>593</v>
      </c>
      <c r="E317" s="20"/>
      <c r="F317" s="20"/>
      <c r="G317" s="20"/>
      <c r="H317" s="21"/>
    </row>
    <row r="318" spans="1:8" ht="15" hidden="1" outlineLevel="1">
      <c r="A318" s="16" t="s">
        <v>594</v>
      </c>
      <c r="B318" s="17">
        <v>0</v>
      </c>
      <c r="C318" s="18" t="s">
        <v>152</v>
      </c>
      <c r="D318" s="19" t="s">
        <v>595</v>
      </c>
      <c r="E318" s="20"/>
      <c r="F318" s="20"/>
      <c r="G318" s="20"/>
      <c r="H318" s="21"/>
    </row>
    <row r="319" spans="1:8" ht="15" hidden="1" outlineLevel="1">
      <c r="A319" s="16" t="s">
        <v>596</v>
      </c>
      <c r="B319" s="17">
        <v>0</v>
      </c>
      <c r="C319" s="18" t="s">
        <v>152</v>
      </c>
      <c r="D319" s="19" t="s">
        <v>597</v>
      </c>
      <c r="E319" s="20"/>
      <c r="F319" s="20"/>
      <c r="G319" s="20"/>
      <c r="H319" s="21"/>
    </row>
    <row r="320" spans="1:8" ht="15" hidden="1" outlineLevel="1">
      <c r="A320" s="16" t="s">
        <v>598</v>
      </c>
      <c r="B320" s="17">
        <v>0</v>
      </c>
      <c r="C320" s="18" t="s">
        <v>152</v>
      </c>
      <c r="D320" s="19" t="s">
        <v>599</v>
      </c>
      <c r="E320" s="20"/>
      <c r="F320" s="20"/>
      <c r="G320" s="20"/>
      <c r="H320" s="21"/>
    </row>
    <row r="321" spans="1:8" ht="15" hidden="1" outlineLevel="1">
      <c r="A321" s="16" t="s">
        <v>600</v>
      </c>
      <c r="B321" s="17">
        <v>0</v>
      </c>
      <c r="C321" s="18" t="s">
        <v>152</v>
      </c>
      <c r="D321" s="19" t="s">
        <v>601</v>
      </c>
      <c r="E321" s="20"/>
      <c r="F321" s="20"/>
      <c r="G321" s="20"/>
      <c r="H321" s="21"/>
    </row>
    <row r="322" spans="1:8" ht="15" hidden="1" outlineLevel="1">
      <c r="A322" s="16" t="s">
        <v>602</v>
      </c>
      <c r="B322" s="17">
        <v>0</v>
      </c>
      <c r="C322" s="18" t="s">
        <v>152</v>
      </c>
      <c r="D322" s="19" t="s">
        <v>603</v>
      </c>
      <c r="E322" s="20"/>
      <c r="F322" s="20"/>
      <c r="G322" s="20"/>
      <c r="H322" s="21"/>
    </row>
    <row r="323" spans="1:8" ht="15" hidden="1" outlineLevel="1">
      <c r="A323" s="16" t="s">
        <v>604</v>
      </c>
      <c r="B323" s="17">
        <v>0</v>
      </c>
      <c r="C323" s="18" t="s">
        <v>152</v>
      </c>
      <c r="D323" s="19" t="s">
        <v>605</v>
      </c>
      <c r="E323" s="20"/>
      <c r="F323" s="20"/>
      <c r="G323" s="20"/>
      <c r="H323" s="21"/>
    </row>
    <row r="324" spans="1:8" ht="15" hidden="1" outlineLevel="1">
      <c r="A324" s="16" t="s">
        <v>606</v>
      </c>
      <c r="B324" s="17">
        <v>0</v>
      </c>
      <c r="C324" s="18" t="s">
        <v>152</v>
      </c>
      <c r="D324" s="19" t="s">
        <v>607</v>
      </c>
      <c r="E324" s="20"/>
      <c r="F324" s="20"/>
      <c r="G324" s="20"/>
      <c r="H324" s="21"/>
    </row>
    <row r="325" spans="1:8" ht="15" hidden="1" outlineLevel="1">
      <c r="A325" s="16" t="s">
        <v>608</v>
      </c>
      <c r="B325" s="17">
        <v>0</v>
      </c>
      <c r="C325" s="18" t="s">
        <v>152</v>
      </c>
      <c r="D325" s="19" t="s">
        <v>609</v>
      </c>
      <c r="E325" s="20"/>
      <c r="F325" s="20"/>
      <c r="G325" s="20"/>
      <c r="H325" s="21"/>
    </row>
    <row r="326" spans="1:8" ht="15" hidden="1" outlineLevel="1">
      <c r="A326" s="16" t="s">
        <v>610</v>
      </c>
      <c r="B326" s="17">
        <v>0</v>
      </c>
      <c r="C326" s="18" t="s">
        <v>152</v>
      </c>
      <c r="D326" s="19" t="s">
        <v>611</v>
      </c>
      <c r="E326" s="20"/>
      <c r="F326" s="20"/>
      <c r="G326" s="20"/>
      <c r="H326" s="21"/>
    </row>
    <row r="327" spans="1:8" ht="15" hidden="1" outlineLevel="1">
      <c r="A327" s="16" t="s">
        <v>612</v>
      </c>
      <c r="B327" s="17">
        <v>0</v>
      </c>
      <c r="C327" s="18" t="s">
        <v>152</v>
      </c>
      <c r="D327" s="19" t="s">
        <v>613</v>
      </c>
      <c r="E327" s="20"/>
      <c r="F327" s="20"/>
      <c r="G327" s="20"/>
      <c r="H327" s="21"/>
    </row>
    <row r="328" spans="1:8" ht="15" hidden="1" outlineLevel="1">
      <c r="A328" s="16" t="s">
        <v>614</v>
      </c>
      <c r="B328" s="17">
        <v>0</v>
      </c>
      <c r="C328" s="18" t="s">
        <v>152</v>
      </c>
      <c r="D328" s="19" t="s">
        <v>615</v>
      </c>
      <c r="E328" s="20"/>
      <c r="F328" s="20"/>
      <c r="G328" s="20"/>
      <c r="H328" s="21"/>
    </row>
    <row r="329" spans="1:8" ht="15" hidden="1" outlineLevel="1">
      <c r="A329" s="16" t="s">
        <v>616</v>
      </c>
      <c r="B329" s="17">
        <v>0</v>
      </c>
      <c r="C329" s="18" t="s">
        <v>152</v>
      </c>
      <c r="D329" s="19" t="s">
        <v>617</v>
      </c>
      <c r="E329" s="20"/>
      <c r="F329" s="20"/>
      <c r="G329" s="20"/>
      <c r="H329" s="21"/>
    </row>
    <row r="330" spans="1:8" ht="15" outlineLevel="1">
      <c r="A330" s="16" t="s">
        <v>618</v>
      </c>
      <c r="B330" s="22">
        <f>3-2</f>
        <v>1</v>
      </c>
      <c r="C330" s="18" t="s">
        <v>152</v>
      </c>
      <c r="D330" s="19" t="s">
        <v>619</v>
      </c>
      <c r="E330" s="20"/>
      <c r="F330" s="20"/>
      <c r="G330" s="20"/>
      <c r="H330" s="21"/>
    </row>
    <row r="331" spans="1:8" ht="15" hidden="1" outlineLevel="1">
      <c r="A331" s="16"/>
      <c r="B331" s="17">
        <v>0</v>
      </c>
      <c r="C331" s="18" t="s">
        <v>152</v>
      </c>
      <c r="D331" s="19" t="s">
        <v>620</v>
      </c>
      <c r="E331" s="20"/>
      <c r="F331" s="20"/>
      <c r="G331" s="20"/>
      <c r="H331" s="21"/>
    </row>
    <row r="332" spans="1:8" ht="15" hidden="1" outlineLevel="1">
      <c r="A332" s="16" t="s">
        <v>621</v>
      </c>
      <c r="B332" s="17">
        <v>0</v>
      </c>
      <c r="C332" s="18" t="s">
        <v>152</v>
      </c>
      <c r="D332" s="19" t="s">
        <v>622</v>
      </c>
      <c r="E332" s="20"/>
      <c r="F332" s="20"/>
      <c r="G332" s="20"/>
      <c r="H332" s="21"/>
    </row>
    <row r="333" spans="1:8" ht="15" outlineLevel="1">
      <c r="A333" s="16" t="s">
        <v>623</v>
      </c>
      <c r="B333" s="22">
        <v>4</v>
      </c>
      <c r="C333" s="18" t="s">
        <v>152</v>
      </c>
      <c r="D333" s="19" t="s">
        <v>624</v>
      </c>
      <c r="E333" s="20"/>
      <c r="F333" s="20"/>
      <c r="G333" s="20"/>
      <c r="H333" s="21"/>
    </row>
    <row r="334" spans="1:8" ht="15" outlineLevel="1">
      <c r="A334" s="16" t="s">
        <v>625</v>
      </c>
      <c r="B334" s="22">
        <v>2</v>
      </c>
      <c r="C334" s="18" t="s">
        <v>152</v>
      </c>
      <c r="D334" s="19" t="s">
        <v>626</v>
      </c>
      <c r="E334" s="20"/>
      <c r="F334" s="20"/>
      <c r="G334" s="20"/>
      <c r="H334" s="21"/>
    </row>
    <row r="335" spans="1:8" ht="15" hidden="1" outlineLevel="1">
      <c r="A335" s="16" t="s">
        <v>627</v>
      </c>
      <c r="B335" s="17">
        <v>0</v>
      </c>
      <c r="C335" s="18" t="s">
        <v>152</v>
      </c>
      <c r="D335" s="19" t="s">
        <v>628</v>
      </c>
      <c r="E335" s="20"/>
      <c r="F335" s="20"/>
      <c r="G335" s="20"/>
      <c r="H335" s="21"/>
    </row>
    <row r="336" spans="1:8" ht="15" hidden="1" outlineLevel="1">
      <c r="A336" s="16" t="s">
        <v>629</v>
      </c>
      <c r="B336" s="17">
        <v>0</v>
      </c>
      <c r="C336" s="18" t="s">
        <v>152</v>
      </c>
      <c r="D336" s="19" t="s">
        <v>630</v>
      </c>
      <c r="E336" s="20"/>
      <c r="F336" s="20"/>
      <c r="G336" s="20"/>
      <c r="H336" s="21"/>
    </row>
    <row r="337" spans="1:8" ht="15" hidden="1" outlineLevel="1">
      <c r="A337" s="16" t="s">
        <v>631</v>
      </c>
      <c r="B337" s="17">
        <v>0</v>
      </c>
      <c r="C337" s="18" t="s">
        <v>152</v>
      </c>
      <c r="D337" s="19" t="s">
        <v>632</v>
      </c>
      <c r="E337" s="20"/>
      <c r="F337" s="20"/>
      <c r="G337" s="20"/>
      <c r="H337" s="21"/>
    </row>
    <row r="338" spans="1:8" ht="15" hidden="1" outlineLevel="1">
      <c r="A338" s="16" t="s">
        <v>633</v>
      </c>
      <c r="B338" s="17">
        <v>0</v>
      </c>
      <c r="C338" s="18" t="s">
        <v>152</v>
      </c>
      <c r="D338" s="19" t="s">
        <v>634</v>
      </c>
      <c r="E338" s="20"/>
      <c r="F338" s="20"/>
      <c r="G338" s="20"/>
      <c r="H338" s="21"/>
    </row>
    <row r="339" spans="1:8" ht="15" hidden="1" outlineLevel="1">
      <c r="A339" s="16" t="s">
        <v>635</v>
      </c>
      <c r="B339" s="17">
        <v>0</v>
      </c>
      <c r="C339" s="18" t="s">
        <v>152</v>
      </c>
      <c r="D339" s="19" t="s">
        <v>636</v>
      </c>
      <c r="E339" s="20"/>
      <c r="F339" s="20"/>
      <c r="G339" s="20"/>
      <c r="H339" s="21"/>
    </row>
    <row r="340" spans="1:8" ht="15" hidden="1" outlineLevel="1">
      <c r="A340" s="16" t="s">
        <v>637</v>
      </c>
      <c r="B340" s="17">
        <v>0</v>
      </c>
      <c r="C340" s="18" t="s">
        <v>152</v>
      </c>
      <c r="D340" s="19" t="s">
        <v>638</v>
      </c>
      <c r="E340" s="20"/>
      <c r="F340" s="20"/>
      <c r="G340" s="20"/>
      <c r="H340" s="21"/>
    </row>
    <row r="341" spans="1:8" ht="15" hidden="1" outlineLevel="1">
      <c r="A341" s="16" t="s">
        <v>639</v>
      </c>
      <c r="B341" s="17">
        <v>0</v>
      </c>
      <c r="C341" s="18" t="s">
        <v>152</v>
      </c>
      <c r="D341" s="19" t="s">
        <v>640</v>
      </c>
      <c r="E341" s="20"/>
      <c r="F341" s="20"/>
      <c r="G341" s="20"/>
      <c r="H341" s="21"/>
    </row>
    <row r="342" spans="1:8" ht="15" hidden="1" outlineLevel="1">
      <c r="A342" s="16" t="s">
        <v>641</v>
      </c>
      <c r="B342" s="17">
        <v>0</v>
      </c>
      <c r="C342" s="18" t="s">
        <v>152</v>
      </c>
      <c r="D342" s="19" t="s">
        <v>642</v>
      </c>
      <c r="E342" s="20"/>
      <c r="F342" s="20"/>
      <c r="G342" s="20"/>
      <c r="H342" s="21"/>
    </row>
    <row r="343" spans="1:8" ht="15" hidden="1" outlineLevel="1">
      <c r="A343" s="16" t="s">
        <v>643</v>
      </c>
      <c r="B343" s="17">
        <v>0</v>
      </c>
      <c r="C343" s="18" t="s">
        <v>152</v>
      </c>
      <c r="D343" s="19" t="s">
        <v>644</v>
      </c>
      <c r="E343" s="20"/>
      <c r="F343" s="20"/>
      <c r="G343" s="20"/>
      <c r="H343" s="21"/>
    </row>
    <row r="344" spans="1:8" ht="15" hidden="1" outlineLevel="1">
      <c r="A344" s="16" t="s">
        <v>645</v>
      </c>
      <c r="B344" s="17">
        <v>0</v>
      </c>
      <c r="C344" s="18" t="s">
        <v>152</v>
      </c>
      <c r="D344" s="19" t="s">
        <v>646</v>
      </c>
      <c r="E344" s="20"/>
      <c r="F344" s="20"/>
      <c r="G344" s="20"/>
      <c r="H344" s="21"/>
    </row>
    <row r="345" spans="1:8" ht="15" hidden="1" outlineLevel="1">
      <c r="A345" s="16" t="s">
        <v>647</v>
      </c>
      <c r="B345" s="17">
        <v>0</v>
      </c>
      <c r="C345" s="18" t="s">
        <v>152</v>
      </c>
      <c r="D345" s="19" t="s">
        <v>648</v>
      </c>
      <c r="E345" s="20"/>
      <c r="F345" s="20"/>
      <c r="G345" s="20"/>
      <c r="H345" s="21"/>
    </row>
    <row r="346" spans="1:8" ht="15" hidden="1" outlineLevel="1">
      <c r="A346" s="16" t="s">
        <v>649</v>
      </c>
      <c r="B346" s="17">
        <v>0</v>
      </c>
      <c r="C346" s="18" t="s">
        <v>152</v>
      </c>
      <c r="D346" s="19" t="s">
        <v>650</v>
      </c>
      <c r="E346" s="20"/>
      <c r="F346" s="20"/>
      <c r="G346" s="20"/>
      <c r="H346" s="21"/>
    </row>
    <row r="347" spans="1:8" ht="15" hidden="1" outlineLevel="1">
      <c r="A347" s="16" t="s">
        <v>651</v>
      </c>
      <c r="B347" s="17">
        <v>0</v>
      </c>
      <c r="C347" s="18" t="s">
        <v>152</v>
      </c>
      <c r="D347" s="19" t="s">
        <v>652</v>
      </c>
      <c r="E347" s="20"/>
      <c r="F347" s="20"/>
      <c r="G347" s="20"/>
      <c r="H347" s="21"/>
    </row>
    <row r="348" spans="1:8" ht="15" hidden="1" outlineLevel="1">
      <c r="A348" s="16" t="s">
        <v>653</v>
      </c>
      <c r="B348" s="17">
        <v>0</v>
      </c>
      <c r="C348" s="18" t="s">
        <v>152</v>
      </c>
      <c r="D348" s="19" t="s">
        <v>654</v>
      </c>
      <c r="E348" s="20"/>
      <c r="F348" s="20"/>
      <c r="G348" s="20"/>
      <c r="H348" s="21"/>
    </row>
    <row r="349" spans="1:8" ht="15" hidden="1" outlineLevel="1">
      <c r="A349" s="16" t="s">
        <v>655</v>
      </c>
      <c r="B349" s="17">
        <v>0</v>
      </c>
      <c r="C349" s="18" t="s">
        <v>152</v>
      </c>
      <c r="D349" s="19" t="s">
        <v>656</v>
      </c>
      <c r="E349" s="20"/>
      <c r="F349" s="20"/>
      <c r="G349" s="20"/>
      <c r="H349" s="21"/>
    </row>
    <row r="350" spans="1:8" ht="15" hidden="1" outlineLevel="1">
      <c r="A350" s="16" t="s">
        <v>657</v>
      </c>
      <c r="B350" s="17">
        <v>0</v>
      </c>
      <c r="C350" s="18" t="s">
        <v>152</v>
      </c>
      <c r="D350" s="19" t="s">
        <v>658</v>
      </c>
      <c r="E350" s="20"/>
      <c r="F350" s="20"/>
      <c r="G350" s="20"/>
      <c r="H350" s="21"/>
    </row>
    <row r="351" spans="1:8" ht="15" hidden="1" outlineLevel="1">
      <c r="A351" s="16" t="s">
        <v>659</v>
      </c>
      <c r="B351" s="17">
        <v>0</v>
      </c>
      <c r="C351" s="18" t="s">
        <v>152</v>
      </c>
      <c r="D351" s="19" t="s">
        <v>660</v>
      </c>
      <c r="E351" s="20"/>
      <c r="F351" s="20"/>
      <c r="G351" s="20"/>
      <c r="H351" s="21"/>
    </row>
    <row r="352" spans="1:8" ht="15" hidden="1" outlineLevel="1">
      <c r="A352" s="16" t="s">
        <v>661</v>
      </c>
      <c r="B352" s="17">
        <v>0</v>
      </c>
      <c r="C352" s="18" t="s">
        <v>152</v>
      </c>
      <c r="D352" s="19" t="s">
        <v>662</v>
      </c>
      <c r="E352" s="20"/>
      <c r="F352" s="20"/>
      <c r="G352" s="20"/>
      <c r="H352" s="21"/>
    </row>
    <row r="353" spans="1:8" ht="15" hidden="1" outlineLevel="1">
      <c r="A353" s="16" t="s">
        <v>663</v>
      </c>
      <c r="B353" s="17">
        <v>0</v>
      </c>
      <c r="C353" s="18" t="s">
        <v>152</v>
      </c>
      <c r="D353" s="19" t="s">
        <v>664</v>
      </c>
      <c r="E353" s="20"/>
      <c r="F353" s="20"/>
      <c r="G353" s="20"/>
      <c r="H353" s="21"/>
    </row>
    <row r="354" spans="1:8" ht="15" hidden="1" outlineLevel="1">
      <c r="A354" s="16" t="s">
        <v>665</v>
      </c>
      <c r="B354" s="17">
        <v>0</v>
      </c>
      <c r="C354" s="18" t="s">
        <v>152</v>
      </c>
      <c r="D354" s="19" t="s">
        <v>666</v>
      </c>
      <c r="E354" s="20"/>
      <c r="F354" s="20"/>
      <c r="G354" s="20"/>
      <c r="H354" s="21"/>
    </row>
    <row r="355" spans="1:8" ht="15" hidden="1" outlineLevel="1">
      <c r="A355" s="16" t="s">
        <v>667</v>
      </c>
      <c r="B355" s="17">
        <v>0</v>
      </c>
      <c r="C355" s="18" t="s">
        <v>152</v>
      </c>
      <c r="D355" s="19" t="s">
        <v>668</v>
      </c>
      <c r="E355" s="20"/>
      <c r="F355" s="20"/>
      <c r="G355" s="20"/>
      <c r="H355" s="21"/>
    </row>
    <row r="356" spans="1:8" ht="15" hidden="1" outlineLevel="1">
      <c r="A356" s="16" t="s">
        <v>669</v>
      </c>
      <c r="B356" s="17">
        <v>0</v>
      </c>
      <c r="C356" s="18" t="s">
        <v>152</v>
      </c>
      <c r="D356" s="19" t="s">
        <v>670</v>
      </c>
      <c r="E356" s="20"/>
      <c r="F356" s="20"/>
      <c r="G356" s="20"/>
      <c r="H356" s="21"/>
    </row>
    <row r="357" spans="1:8" ht="15" hidden="1" outlineLevel="1">
      <c r="A357" s="16" t="s">
        <v>671</v>
      </c>
      <c r="B357" s="17">
        <v>0</v>
      </c>
      <c r="C357" s="18" t="s">
        <v>152</v>
      </c>
      <c r="D357" s="19" t="s">
        <v>672</v>
      </c>
      <c r="E357" s="20"/>
      <c r="F357" s="20"/>
      <c r="G357" s="20"/>
      <c r="H357" s="21"/>
    </row>
    <row r="358" spans="1:8" ht="15" hidden="1" outlineLevel="1">
      <c r="A358" s="16" t="s">
        <v>673</v>
      </c>
      <c r="B358" s="17">
        <v>0</v>
      </c>
      <c r="C358" s="18" t="s">
        <v>152</v>
      </c>
      <c r="D358" s="19" t="s">
        <v>674</v>
      </c>
      <c r="E358" s="20"/>
      <c r="F358" s="20"/>
      <c r="G358" s="20"/>
      <c r="H358" s="21"/>
    </row>
    <row r="359" spans="1:8" ht="15" hidden="1" outlineLevel="1">
      <c r="A359" s="16" t="s">
        <v>675</v>
      </c>
      <c r="B359" s="17">
        <v>0</v>
      </c>
      <c r="C359" s="18" t="s">
        <v>152</v>
      </c>
      <c r="D359" s="19" t="s">
        <v>676</v>
      </c>
      <c r="E359" s="20"/>
      <c r="F359" s="20"/>
      <c r="G359" s="20"/>
      <c r="H359" s="21"/>
    </row>
    <row r="360" spans="1:8" ht="15" hidden="1" outlineLevel="1">
      <c r="A360" s="16" t="s">
        <v>677</v>
      </c>
      <c r="B360" s="17">
        <v>0</v>
      </c>
      <c r="C360" s="18" t="s">
        <v>152</v>
      </c>
      <c r="D360" s="19" t="s">
        <v>678</v>
      </c>
      <c r="E360" s="20"/>
      <c r="F360" s="20"/>
      <c r="G360" s="20"/>
      <c r="H360" s="21"/>
    </row>
    <row r="361" spans="1:8" ht="15" hidden="1" outlineLevel="1">
      <c r="A361" s="16" t="s">
        <v>679</v>
      </c>
      <c r="B361" s="17">
        <v>0</v>
      </c>
      <c r="C361" s="18" t="s">
        <v>152</v>
      </c>
      <c r="D361" s="19" t="s">
        <v>680</v>
      </c>
      <c r="E361" s="20"/>
      <c r="F361" s="20"/>
      <c r="G361" s="20"/>
      <c r="H361" s="21"/>
    </row>
    <row r="362" spans="1:8" ht="15" hidden="1" outlineLevel="1">
      <c r="A362" s="16" t="s">
        <v>681</v>
      </c>
      <c r="B362" s="17">
        <v>0</v>
      </c>
      <c r="C362" s="18" t="s">
        <v>152</v>
      </c>
      <c r="D362" s="19" t="s">
        <v>682</v>
      </c>
      <c r="E362" s="20"/>
      <c r="F362" s="20"/>
      <c r="G362" s="20"/>
      <c r="H362" s="21"/>
    </row>
    <row r="363" spans="1:8" ht="15" hidden="1" outlineLevel="1">
      <c r="A363" s="16" t="s">
        <v>683</v>
      </c>
      <c r="B363" s="17">
        <v>0</v>
      </c>
      <c r="C363" s="18" t="s">
        <v>152</v>
      </c>
      <c r="D363" s="19" t="s">
        <v>684</v>
      </c>
      <c r="E363" s="20"/>
      <c r="F363" s="20"/>
      <c r="G363" s="20"/>
      <c r="H363" s="21"/>
    </row>
    <row r="364" spans="1:8" ht="15" hidden="1" outlineLevel="1">
      <c r="A364" s="16" t="s">
        <v>685</v>
      </c>
      <c r="B364" s="17">
        <v>0</v>
      </c>
      <c r="C364" s="18" t="s">
        <v>152</v>
      </c>
      <c r="D364" s="19" t="s">
        <v>686</v>
      </c>
      <c r="E364" s="20"/>
      <c r="F364" s="20"/>
      <c r="G364" s="20"/>
      <c r="H364" s="21"/>
    </row>
    <row r="365" spans="1:8" ht="15" hidden="1" outlineLevel="1">
      <c r="A365" s="16" t="s">
        <v>687</v>
      </c>
      <c r="B365" s="17">
        <v>0</v>
      </c>
      <c r="C365" s="18" t="s">
        <v>152</v>
      </c>
      <c r="D365" s="19" t="s">
        <v>688</v>
      </c>
      <c r="E365" s="20"/>
      <c r="F365" s="20"/>
      <c r="G365" s="20"/>
      <c r="H365" s="21"/>
    </row>
    <row r="366" spans="1:8" ht="15" hidden="1" outlineLevel="1">
      <c r="A366" s="16" t="s">
        <v>689</v>
      </c>
      <c r="B366" s="17">
        <v>0</v>
      </c>
      <c r="C366" s="18" t="s">
        <v>152</v>
      </c>
      <c r="D366" s="19" t="s">
        <v>690</v>
      </c>
      <c r="E366" s="20"/>
      <c r="F366" s="20"/>
      <c r="G366" s="20"/>
      <c r="H366" s="21"/>
    </row>
    <row r="367" spans="1:8" ht="15" hidden="1" outlineLevel="1">
      <c r="A367" s="16" t="s">
        <v>691</v>
      </c>
      <c r="B367" s="17">
        <v>0</v>
      </c>
      <c r="C367" s="18" t="s">
        <v>152</v>
      </c>
      <c r="D367" s="19" t="s">
        <v>692</v>
      </c>
      <c r="E367" s="20"/>
      <c r="F367" s="20"/>
      <c r="G367" s="20"/>
      <c r="H367" s="21"/>
    </row>
    <row r="368" spans="1:8" ht="15" hidden="1" outlineLevel="1">
      <c r="A368" s="16" t="s">
        <v>693</v>
      </c>
      <c r="B368" s="17">
        <v>0</v>
      </c>
      <c r="C368" s="18" t="s">
        <v>152</v>
      </c>
      <c r="D368" s="38" t="s">
        <v>694</v>
      </c>
      <c r="E368" s="20"/>
      <c r="F368" s="20"/>
      <c r="G368" s="20"/>
      <c r="H368" s="21"/>
    </row>
    <row r="369" spans="1:8" ht="15" hidden="1" outlineLevel="1">
      <c r="A369" s="16" t="s">
        <v>695</v>
      </c>
      <c r="B369" s="17">
        <v>0</v>
      </c>
      <c r="C369" s="18" t="s">
        <v>152</v>
      </c>
      <c r="D369" s="38" t="s">
        <v>696</v>
      </c>
      <c r="E369" s="20"/>
      <c r="F369" s="20"/>
      <c r="G369" s="20"/>
      <c r="H369" s="21"/>
    </row>
    <row r="370" spans="1:8" ht="15" hidden="1" outlineLevel="1">
      <c r="A370" s="16" t="s">
        <v>697</v>
      </c>
      <c r="B370" s="17">
        <v>0</v>
      </c>
      <c r="C370" s="18" t="s">
        <v>152</v>
      </c>
      <c r="D370" s="38" t="s">
        <v>698</v>
      </c>
      <c r="E370" s="20"/>
      <c r="F370" s="20"/>
      <c r="G370" s="20"/>
      <c r="H370" s="21"/>
    </row>
    <row r="371" spans="1:8" ht="15" hidden="1" outlineLevel="1">
      <c r="A371" s="16" t="s">
        <v>699</v>
      </c>
      <c r="B371" s="17">
        <v>0</v>
      </c>
      <c r="C371" s="18" t="s">
        <v>152</v>
      </c>
      <c r="D371" s="38" t="s">
        <v>700</v>
      </c>
      <c r="E371" s="20"/>
      <c r="F371" s="20"/>
      <c r="G371" s="20"/>
      <c r="H371" s="21"/>
    </row>
    <row r="372" spans="1:8" ht="15" hidden="1" outlineLevel="1">
      <c r="A372" s="16" t="s">
        <v>701</v>
      </c>
      <c r="B372" s="17">
        <v>0</v>
      </c>
      <c r="C372" s="18" t="s">
        <v>152</v>
      </c>
      <c r="D372" s="38" t="s">
        <v>702</v>
      </c>
      <c r="E372" s="20"/>
      <c r="F372" s="20"/>
      <c r="G372" s="20"/>
      <c r="H372" s="21"/>
    </row>
    <row r="373" spans="1:8" ht="15" hidden="1" outlineLevel="1">
      <c r="A373" s="16" t="s">
        <v>703</v>
      </c>
      <c r="B373" s="17">
        <v>0</v>
      </c>
      <c r="C373" s="18" t="s">
        <v>152</v>
      </c>
      <c r="D373" s="38" t="s">
        <v>704</v>
      </c>
      <c r="E373" s="20"/>
      <c r="F373" s="20"/>
      <c r="G373" s="20"/>
      <c r="H373" s="21"/>
    </row>
    <row r="374" spans="1:8" ht="15" hidden="1" outlineLevel="1">
      <c r="A374" s="16" t="s">
        <v>705</v>
      </c>
      <c r="B374" s="17">
        <v>0</v>
      </c>
      <c r="C374" s="18" t="s">
        <v>152</v>
      </c>
      <c r="D374" s="38" t="s">
        <v>706</v>
      </c>
      <c r="E374" s="20"/>
      <c r="F374" s="20"/>
      <c r="G374" s="20"/>
      <c r="H374" s="21"/>
    </row>
    <row r="375" spans="1:8" ht="15" hidden="1" outlineLevel="1">
      <c r="A375" s="16" t="s">
        <v>707</v>
      </c>
      <c r="B375" s="17">
        <v>0</v>
      </c>
      <c r="C375" s="18" t="s">
        <v>152</v>
      </c>
      <c r="D375" s="38" t="s">
        <v>708</v>
      </c>
      <c r="E375" s="20"/>
      <c r="F375" s="20"/>
      <c r="G375" s="20"/>
      <c r="H375" s="21"/>
    </row>
    <row r="376" spans="1:8" ht="15" hidden="1" outlineLevel="1">
      <c r="A376" s="16" t="s">
        <v>709</v>
      </c>
      <c r="B376" s="17">
        <v>0</v>
      </c>
      <c r="C376" s="18" t="s">
        <v>152</v>
      </c>
      <c r="D376" s="19" t="s">
        <v>710</v>
      </c>
      <c r="E376" s="20"/>
      <c r="F376" s="20"/>
      <c r="G376" s="20"/>
      <c r="H376" s="21"/>
    </row>
    <row r="377" spans="1:8" ht="15" hidden="1" outlineLevel="1">
      <c r="A377" s="16" t="s">
        <v>711</v>
      </c>
      <c r="B377" s="17">
        <v>0</v>
      </c>
      <c r="C377" s="18" t="s">
        <v>152</v>
      </c>
      <c r="D377" s="19" t="s">
        <v>712</v>
      </c>
      <c r="E377" s="20"/>
      <c r="F377" s="20"/>
      <c r="G377" s="20"/>
      <c r="H377" s="21"/>
    </row>
    <row r="378" spans="1:8" ht="15" hidden="1" outlineLevel="1">
      <c r="A378" s="16" t="s">
        <v>713</v>
      </c>
      <c r="B378" s="17">
        <v>0</v>
      </c>
      <c r="C378" s="18" t="s">
        <v>152</v>
      </c>
      <c r="D378" s="19" t="s">
        <v>714</v>
      </c>
      <c r="E378" s="20"/>
      <c r="F378" s="20"/>
      <c r="G378" s="20"/>
      <c r="H378" s="21"/>
    </row>
    <row r="379" spans="1:8" ht="15" hidden="1" outlineLevel="1">
      <c r="A379" s="16" t="s">
        <v>715</v>
      </c>
      <c r="B379" s="17">
        <v>0</v>
      </c>
      <c r="C379" s="18" t="s">
        <v>152</v>
      </c>
      <c r="D379" s="19" t="s">
        <v>716</v>
      </c>
      <c r="E379" s="20"/>
      <c r="F379" s="20"/>
      <c r="G379" s="20"/>
      <c r="H379" s="21"/>
    </row>
    <row r="380" spans="1:8" ht="15" hidden="1" outlineLevel="1">
      <c r="A380" s="16" t="s">
        <v>717</v>
      </c>
      <c r="B380" s="17">
        <v>0</v>
      </c>
      <c r="C380" s="18" t="s">
        <v>152</v>
      </c>
      <c r="D380" s="19" t="s">
        <v>718</v>
      </c>
      <c r="E380" s="20"/>
      <c r="F380" s="20"/>
      <c r="G380" s="20"/>
      <c r="H380" s="21"/>
    </row>
    <row r="381" spans="1:8" ht="15" hidden="1" outlineLevel="1">
      <c r="A381" s="16" t="s">
        <v>719</v>
      </c>
      <c r="B381" s="17">
        <v>0</v>
      </c>
      <c r="C381" s="18" t="s">
        <v>152</v>
      </c>
      <c r="D381" s="19" t="s">
        <v>720</v>
      </c>
      <c r="E381" s="20"/>
      <c r="F381" s="20"/>
      <c r="G381" s="20"/>
      <c r="H381" s="21"/>
    </row>
    <row r="382" spans="1:8" ht="15" hidden="1" outlineLevel="1">
      <c r="A382" s="16" t="s">
        <v>721</v>
      </c>
      <c r="B382" s="17">
        <v>0</v>
      </c>
      <c r="C382" s="18" t="s">
        <v>152</v>
      </c>
      <c r="D382" s="19" t="s">
        <v>722</v>
      </c>
      <c r="E382" s="20"/>
      <c r="F382" s="20"/>
      <c r="G382" s="20"/>
      <c r="H382" s="21"/>
    </row>
    <row r="383" spans="1:8" ht="15" hidden="1" outlineLevel="1">
      <c r="A383" s="16" t="s">
        <v>723</v>
      </c>
      <c r="B383" s="17">
        <v>0</v>
      </c>
      <c r="C383" s="18" t="s">
        <v>152</v>
      </c>
      <c r="D383" s="19" t="s">
        <v>724</v>
      </c>
      <c r="E383" s="20"/>
      <c r="F383" s="20"/>
      <c r="G383" s="20"/>
      <c r="H383" s="21"/>
    </row>
    <row r="384" spans="1:8" ht="15" hidden="1" outlineLevel="1">
      <c r="A384" s="16" t="s">
        <v>725</v>
      </c>
      <c r="B384" s="17">
        <v>0</v>
      </c>
      <c r="C384" s="18" t="s">
        <v>152</v>
      </c>
      <c r="D384" s="19" t="s">
        <v>726</v>
      </c>
      <c r="E384" s="20"/>
      <c r="F384" s="20"/>
      <c r="G384" s="20"/>
      <c r="H384" s="21"/>
    </row>
    <row r="385" spans="1:8" ht="15" hidden="1" outlineLevel="1">
      <c r="A385" s="16" t="s">
        <v>727</v>
      </c>
      <c r="B385" s="17">
        <v>0</v>
      </c>
      <c r="C385" s="18" t="s">
        <v>152</v>
      </c>
      <c r="D385" s="19" t="s">
        <v>728</v>
      </c>
      <c r="E385" s="20"/>
      <c r="F385" s="20"/>
      <c r="G385" s="20"/>
      <c r="H385" s="21"/>
    </row>
    <row r="386" spans="1:8" ht="15" hidden="1" outlineLevel="1">
      <c r="A386" s="16" t="s">
        <v>729</v>
      </c>
      <c r="B386" s="17">
        <v>0</v>
      </c>
      <c r="C386" s="18" t="s">
        <v>152</v>
      </c>
      <c r="D386" s="19" t="s">
        <v>730</v>
      </c>
      <c r="E386" s="20"/>
      <c r="F386" s="20"/>
      <c r="G386" s="20"/>
      <c r="H386" s="21"/>
    </row>
    <row r="387" spans="1:8" ht="15" hidden="1" outlineLevel="1">
      <c r="A387" s="16" t="s">
        <v>731</v>
      </c>
      <c r="B387" s="17">
        <v>0</v>
      </c>
      <c r="C387" s="18" t="s">
        <v>152</v>
      </c>
      <c r="D387" s="19" t="s">
        <v>732</v>
      </c>
      <c r="E387" s="20"/>
      <c r="F387" s="20"/>
      <c r="G387" s="20"/>
      <c r="H387" s="21"/>
    </row>
    <row r="388" spans="1:8" ht="15" hidden="1" outlineLevel="1">
      <c r="A388" s="16" t="s">
        <v>733</v>
      </c>
      <c r="B388" s="17">
        <v>0</v>
      </c>
      <c r="C388" s="18" t="s">
        <v>152</v>
      </c>
      <c r="D388" s="19" t="s">
        <v>734</v>
      </c>
      <c r="E388" s="20"/>
      <c r="F388" s="20"/>
      <c r="G388" s="20"/>
      <c r="H388" s="21"/>
    </row>
    <row r="389" spans="1:8" ht="15" hidden="1" outlineLevel="1">
      <c r="A389" s="16" t="s">
        <v>735</v>
      </c>
      <c r="B389" s="17">
        <v>0</v>
      </c>
      <c r="C389" s="18" t="s">
        <v>152</v>
      </c>
      <c r="D389" s="19" t="s">
        <v>736</v>
      </c>
      <c r="E389" s="20"/>
      <c r="F389" s="20"/>
      <c r="G389" s="20"/>
      <c r="H389" s="21"/>
    </row>
    <row r="390" spans="1:8" ht="15" hidden="1" outlineLevel="1">
      <c r="A390" s="16" t="s">
        <v>737</v>
      </c>
      <c r="B390" s="17">
        <v>0</v>
      </c>
      <c r="C390" s="18" t="s">
        <v>152</v>
      </c>
      <c r="D390" s="19" t="s">
        <v>738</v>
      </c>
      <c r="E390" s="20"/>
      <c r="F390" s="20"/>
      <c r="G390" s="20"/>
      <c r="H390" s="21"/>
    </row>
    <row r="391" spans="1:8" ht="15" hidden="1" outlineLevel="1">
      <c r="A391" s="16" t="s">
        <v>739</v>
      </c>
      <c r="B391" s="17">
        <v>0</v>
      </c>
      <c r="C391" s="18" t="s">
        <v>152</v>
      </c>
      <c r="D391" s="19" t="s">
        <v>740</v>
      </c>
      <c r="E391" s="20"/>
      <c r="F391" s="20"/>
      <c r="G391" s="20"/>
      <c r="H391" s="21"/>
    </row>
    <row r="392" spans="1:8" ht="15" hidden="1" outlineLevel="1">
      <c r="A392" s="16" t="s">
        <v>741</v>
      </c>
      <c r="B392" s="17">
        <v>0</v>
      </c>
      <c r="C392" s="18" t="s">
        <v>152</v>
      </c>
      <c r="D392" s="19" t="s">
        <v>742</v>
      </c>
      <c r="E392" s="20"/>
      <c r="F392" s="20"/>
      <c r="G392" s="20"/>
      <c r="H392" s="21"/>
    </row>
    <row r="393" spans="1:8" ht="15" hidden="1" outlineLevel="1">
      <c r="A393" s="16" t="s">
        <v>743</v>
      </c>
      <c r="B393" s="17">
        <v>0</v>
      </c>
      <c r="C393" s="18" t="s">
        <v>152</v>
      </c>
      <c r="D393" s="19" t="s">
        <v>744</v>
      </c>
      <c r="E393" s="20"/>
      <c r="F393" s="20"/>
      <c r="G393" s="20"/>
      <c r="H393" s="21"/>
    </row>
    <row r="394" spans="1:8" ht="15" hidden="1" outlineLevel="1">
      <c r="A394" s="16" t="s">
        <v>745</v>
      </c>
      <c r="B394" s="17">
        <v>0</v>
      </c>
      <c r="C394" s="18" t="s">
        <v>152</v>
      </c>
      <c r="D394" s="38" t="s">
        <v>746</v>
      </c>
      <c r="E394" s="20"/>
      <c r="F394" s="20"/>
      <c r="G394" s="20"/>
      <c r="H394" s="21"/>
    </row>
    <row r="395" spans="1:8" ht="15" hidden="1" outlineLevel="1">
      <c r="A395" s="16" t="s">
        <v>747</v>
      </c>
      <c r="B395" s="17">
        <v>0</v>
      </c>
      <c r="C395" s="18" t="s">
        <v>152</v>
      </c>
      <c r="D395" s="38" t="s">
        <v>748</v>
      </c>
      <c r="E395" s="20"/>
      <c r="F395" s="20"/>
      <c r="G395" s="20"/>
      <c r="H395" s="21"/>
    </row>
    <row r="396" spans="1:8" ht="15" hidden="1" outlineLevel="1">
      <c r="A396" s="16" t="s">
        <v>749</v>
      </c>
      <c r="B396" s="17">
        <v>0</v>
      </c>
      <c r="C396" s="18" t="s">
        <v>152</v>
      </c>
      <c r="D396" s="38" t="s">
        <v>750</v>
      </c>
      <c r="E396" s="20"/>
      <c r="F396" s="20"/>
      <c r="G396" s="20"/>
      <c r="H396" s="21"/>
    </row>
    <row r="397" spans="1:8" ht="15" hidden="1" outlineLevel="1">
      <c r="A397" s="16" t="s">
        <v>751</v>
      </c>
      <c r="B397" s="17">
        <v>0</v>
      </c>
      <c r="C397" s="18" t="s">
        <v>152</v>
      </c>
      <c r="D397" s="38" t="s">
        <v>752</v>
      </c>
      <c r="E397" s="20"/>
      <c r="F397" s="20"/>
      <c r="G397" s="20"/>
      <c r="H397" s="21"/>
    </row>
    <row r="398" spans="1:8" ht="15" hidden="1" outlineLevel="1">
      <c r="A398" s="16" t="s">
        <v>753</v>
      </c>
      <c r="B398" s="17">
        <v>0</v>
      </c>
      <c r="C398" s="18" t="s">
        <v>152</v>
      </c>
      <c r="D398" s="19" t="s">
        <v>754</v>
      </c>
      <c r="E398" s="20"/>
      <c r="F398" s="20"/>
      <c r="G398" s="20"/>
      <c r="H398" s="21"/>
    </row>
    <row r="399" spans="1:8" ht="15" hidden="1" outlineLevel="1">
      <c r="A399" s="16" t="s">
        <v>755</v>
      </c>
      <c r="B399" s="17">
        <v>0</v>
      </c>
      <c r="C399" s="18" t="s">
        <v>152</v>
      </c>
      <c r="D399" s="19" t="s">
        <v>756</v>
      </c>
      <c r="E399" s="20"/>
      <c r="F399" s="20"/>
      <c r="G399" s="20"/>
      <c r="H399" s="21"/>
    </row>
    <row r="400" spans="1:8" ht="15" hidden="1" outlineLevel="1">
      <c r="A400" s="16" t="s">
        <v>757</v>
      </c>
      <c r="B400" s="17">
        <v>0</v>
      </c>
      <c r="C400" s="18" t="s">
        <v>152</v>
      </c>
      <c r="D400" s="19" t="s">
        <v>758</v>
      </c>
      <c r="E400" s="20"/>
      <c r="F400" s="20"/>
      <c r="G400" s="20"/>
      <c r="H400" s="21"/>
    </row>
    <row r="401" spans="1:8" ht="15" hidden="1" outlineLevel="1">
      <c r="A401" s="16" t="s">
        <v>759</v>
      </c>
      <c r="B401" s="17">
        <v>0</v>
      </c>
      <c r="C401" s="18" t="s">
        <v>152</v>
      </c>
      <c r="D401" s="19" t="s">
        <v>760</v>
      </c>
      <c r="E401" s="20"/>
      <c r="F401" s="20"/>
      <c r="G401" s="20"/>
      <c r="H401" s="21"/>
    </row>
    <row r="402" spans="1:8" ht="15" hidden="1" outlineLevel="1">
      <c r="A402" s="16" t="s">
        <v>761</v>
      </c>
      <c r="B402" s="17">
        <v>0</v>
      </c>
      <c r="C402" s="18" t="s">
        <v>152</v>
      </c>
      <c r="D402" s="19" t="s">
        <v>762</v>
      </c>
      <c r="E402" s="20"/>
      <c r="F402" s="20"/>
      <c r="G402" s="20"/>
      <c r="H402" s="21"/>
    </row>
    <row r="403" spans="1:8" ht="15" hidden="1" outlineLevel="1">
      <c r="A403" s="16" t="s">
        <v>763</v>
      </c>
      <c r="B403" s="17">
        <v>0</v>
      </c>
      <c r="C403" s="18" t="s">
        <v>152</v>
      </c>
      <c r="D403" s="19" t="s">
        <v>764</v>
      </c>
      <c r="E403" s="20"/>
      <c r="F403" s="20"/>
      <c r="G403" s="20"/>
      <c r="H403" s="21"/>
    </row>
    <row r="404" spans="1:8" ht="15" hidden="1" outlineLevel="1">
      <c r="A404" s="16" t="s">
        <v>765</v>
      </c>
      <c r="B404" s="17">
        <v>0</v>
      </c>
      <c r="C404" s="18" t="s">
        <v>152</v>
      </c>
      <c r="D404" s="19" t="s">
        <v>766</v>
      </c>
      <c r="E404" s="20"/>
      <c r="F404" s="20"/>
      <c r="G404" s="20"/>
      <c r="H404" s="21"/>
    </row>
    <row r="405" spans="1:8" ht="15" hidden="1" outlineLevel="1">
      <c r="A405" s="16" t="s">
        <v>767</v>
      </c>
      <c r="B405" s="17">
        <v>0</v>
      </c>
      <c r="C405" s="18" t="s">
        <v>152</v>
      </c>
      <c r="D405" s="19" t="s">
        <v>768</v>
      </c>
      <c r="E405" s="20"/>
      <c r="F405" s="20"/>
      <c r="G405" s="20"/>
      <c r="H405" s="21"/>
    </row>
    <row r="406" spans="1:8" ht="15" hidden="1" outlineLevel="1">
      <c r="A406" s="16" t="s">
        <v>769</v>
      </c>
      <c r="B406" s="17">
        <v>0</v>
      </c>
      <c r="C406" s="18" t="s">
        <v>152</v>
      </c>
      <c r="D406" s="19" t="s">
        <v>770</v>
      </c>
      <c r="E406" s="20"/>
      <c r="F406" s="20"/>
      <c r="G406" s="20"/>
      <c r="H406" s="21"/>
    </row>
    <row r="407" spans="1:8" ht="15" hidden="1" outlineLevel="1">
      <c r="A407" s="16" t="s">
        <v>771</v>
      </c>
      <c r="B407" s="17">
        <v>0</v>
      </c>
      <c r="C407" s="18" t="s">
        <v>152</v>
      </c>
      <c r="D407" s="19" t="s">
        <v>772</v>
      </c>
      <c r="E407" s="20"/>
      <c r="F407" s="20"/>
      <c r="G407" s="20"/>
      <c r="H407" s="21"/>
    </row>
    <row r="408" spans="1:8" ht="15" hidden="1" outlineLevel="1">
      <c r="A408" s="16" t="s">
        <v>773</v>
      </c>
      <c r="B408" s="17">
        <v>0</v>
      </c>
      <c r="C408" s="18" t="s">
        <v>152</v>
      </c>
      <c r="D408" s="19" t="s">
        <v>774</v>
      </c>
      <c r="E408" s="20"/>
      <c r="F408" s="20"/>
      <c r="G408" s="20"/>
      <c r="H408" s="21"/>
    </row>
    <row r="409" spans="1:8" ht="15" hidden="1" outlineLevel="1">
      <c r="A409" s="16" t="s">
        <v>775</v>
      </c>
      <c r="B409" s="17">
        <v>0</v>
      </c>
      <c r="C409" s="18" t="s">
        <v>152</v>
      </c>
      <c r="D409" s="19" t="s">
        <v>776</v>
      </c>
      <c r="E409" s="20"/>
      <c r="F409" s="20"/>
      <c r="G409" s="20"/>
      <c r="H409" s="21"/>
    </row>
    <row r="410" spans="1:8" ht="15" hidden="1" outlineLevel="1">
      <c r="A410" s="16" t="s">
        <v>777</v>
      </c>
      <c r="B410" s="17">
        <v>0</v>
      </c>
      <c r="C410" s="18" t="s">
        <v>152</v>
      </c>
      <c r="D410" s="19" t="s">
        <v>778</v>
      </c>
      <c r="E410" s="20"/>
      <c r="F410" s="20"/>
      <c r="G410" s="20"/>
      <c r="H410" s="21"/>
    </row>
    <row r="411" spans="1:8" ht="15" hidden="1" outlineLevel="1">
      <c r="A411" s="16" t="s">
        <v>779</v>
      </c>
      <c r="B411" s="17">
        <v>0</v>
      </c>
      <c r="C411" s="18" t="s">
        <v>152</v>
      </c>
      <c r="D411" s="19" t="s">
        <v>780</v>
      </c>
      <c r="E411" s="20"/>
      <c r="F411" s="20"/>
      <c r="G411" s="20"/>
      <c r="H411" s="21"/>
    </row>
    <row r="412" spans="1:8" ht="15" hidden="1" outlineLevel="1">
      <c r="A412" s="16" t="s">
        <v>781</v>
      </c>
      <c r="B412" s="17">
        <v>0</v>
      </c>
      <c r="C412" s="18" t="s">
        <v>152</v>
      </c>
      <c r="D412" s="19" t="s">
        <v>782</v>
      </c>
      <c r="E412" s="20"/>
      <c r="F412" s="20"/>
      <c r="G412" s="20"/>
      <c r="H412" s="21"/>
    </row>
    <row r="413" spans="1:8" ht="15" hidden="1" outlineLevel="1">
      <c r="A413" s="16" t="s">
        <v>783</v>
      </c>
      <c r="B413" s="17">
        <v>0</v>
      </c>
      <c r="C413" s="18" t="s">
        <v>152</v>
      </c>
      <c r="D413" s="19" t="s">
        <v>784</v>
      </c>
      <c r="E413" s="20"/>
      <c r="F413" s="20"/>
      <c r="G413" s="20"/>
      <c r="H413" s="21"/>
    </row>
    <row r="414" spans="1:8" ht="15" hidden="1" outlineLevel="1">
      <c r="A414" s="16" t="s">
        <v>785</v>
      </c>
      <c r="B414" s="17">
        <v>0</v>
      </c>
      <c r="C414" s="18" t="s">
        <v>152</v>
      </c>
      <c r="D414" s="19" t="s">
        <v>786</v>
      </c>
      <c r="E414" s="20"/>
      <c r="F414" s="20"/>
      <c r="G414" s="20"/>
      <c r="H414" s="21"/>
    </row>
    <row r="415" spans="1:8" ht="15" hidden="1" outlineLevel="1">
      <c r="A415" s="16" t="s">
        <v>787</v>
      </c>
      <c r="B415" s="17">
        <v>0</v>
      </c>
      <c r="C415" s="18" t="s">
        <v>152</v>
      </c>
      <c r="D415" s="19" t="s">
        <v>788</v>
      </c>
      <c r="E415" s="20"/>
      <c r="F415" s="20"/>
      <c r="G415" s="20"/>
      <c r="H415" s="21"/>
    </row>
    <row r="416" spans="1:8" ht="15" hidden="1" outlineLevel="1">
      <c r="A416" s="16" t="s">
        <v>789</v>
      </c>
      <c r="B416" s="17">
        <v>0</v>
      </c>
      <c r="C416" s="18" t="s">
        <v>152</v>
      </c>
      <c r="D416" s="19" t="s">
        <v>790</v>
      </c>
      <c r="E416" s="20"/>
      <c r="F416" s="20"/>
      <c r="G416" s="20"/>
      <c r="H416" s="21"/>
    </row>
    <row r="417" spans="1:8" ht="15" hidden="1" outlineLevel="1">
      <c r="A417" s="16" t="s">
        <v>791</v>
      </c>
      <c r="B417" s="17">
        <v>0</v>
      </c>
      <c r="C417" s="18" t="s">
        <v>152</v>
      </c>
      <c r="D417" s="19" t="s">
        <v>792</v>
      </c>
      <c r="E417" s="20"/>
      <c r="F417" s="20"/>
      <c r="G417" s="20"/>
      <c r="H417" s="21"/>
    </row>
    <row r="418" spans="1:8" ht="15" hidden="1" outlineLevel="1">
      <c r="A418" s="16" t="s">
        <v>793</v>
      </c>
      <c r="B418" s="17">
        <v>0</v>
      </c>
      <c r="C418" s="18" t="s">
        <v>152</v>
      </c>
      <c r="D418" s="19" t="s">
        <v>794</v>
      </c>
      <c r="E418" s="20"/>
      <c r="F418" s="20"/>
      <c r="G418" s="20"/>
      <c r="H418" s="21"/>
    </row>
    <row r="419" spans="1:8" ht="15" hidden="1" outlineLevel="1">
      <c r="A419" s="16" t="s">
        <v>795</v>
      </c>
      <c r="B419" s="17">
        <v>0</v>
      </c>
      <c r="C419" s="18" t="s">
        <v>152</v>
      </c>
      <c r="D419" s="19" t="s">
        <v>796</v>
      </c>
      <c r="E419" s="20"/>
      <c r="F419" s="20"/>
      <c r="G419" s="20"/>
      <c r="H419" s="21"/>
    </row>
    <row r="420" spans="1:8" ht="15" hidden="1" outlineLevel="1">
      <c r="A420" s="16" t="s">
        <v>797</v>
      </c>
      <c r="B420" s="17">
        <v>0</v>
      </c>
      <c r="C420" s="18" t="s">
        <v>152</v>
      </c>
      <c r="D420" s="19" t="s">
        <v>798</v>
      </c>
      <c r="E420" s="20"/>
      <c r="F420" s="20"/>
      <c r="G420" s="20"/>
      <c r="H420" s="21"/>
    </row>
    <row r="421" spans="1:8" ht="15" hidden="1" outlineLevel="1">
      <c r="A421" s="16" t="s">
        <v>799</v>
      </c>
      <c r="B421" s="17">
        <v>0</v>
      </c>
      <c r="C421" s="18" t="s">
        <v>152</v>
      </c>
      <c r="D421" s="19" t="s">
        <v>800</v>
      </c>
      <c r="E421" s="20"/>
      <c r="F421" s="20"/>
      <c r="G421" s="20"/>
      <c r="H421" s="21"/>
    </row>
    <row r="422" spans="1:8" ht="15" hidden="1" outlineLevel="1">
      <c r="A422" s="16" t="s">
        <v>801</v>
      </c>
      <c r="B422" s="17">
        <v>0</v>
      </c>
      <c r="C422" s="18" t="s">
        <v>152</v>
      </c>
      <c r="D422" s="19" t="s">
        <v>802</v>
      </c>
      <c r="E422" s="20"/>
      <c r="F422" s="20"/>
      <c r="G422" s="20"/>
      <c r="H422" s="21"/>
    </row>
    <row r="423" spans="1:8" ht="15" hidden="1" outlineLevel="1">
      <c r="A423" s="16" t="s">
        <v>803</v>
      </c>
      <c r="B423" s="17">
        <v>0</v>
      </c>
      <c r="C423" s="18" t="s">
        <v>152</v>
      </c>
      <c r="D423" s="19" t="s">
        <v>804</v>
      </c>
      <c r="E423" s="20"/>
      <c r="F423" s="20"/>
      <c r="G423" s="20"/>
      <c r="H423" s="21"/>
    </row>
    <row r="424" spans="1:8" ht="15" hidden="1" outlineLevel="1">
      <c r="A424" s="16" t="s">
        <v>805</v>
      </c>
      <c r="B424" s="17">
        <v>0</v>
      </c>
      <c r="C424" s="18" t="s">
        <v>152</v>
      </c>
      <c r="D424" s="19" t="s">
        <v>806</v>
      </c>
      <c r="E424" s="20"/>
      <c r="F424" s="20"/>
      <c r="G424" s="20"/>
      <c r="H424" s="21"/>
    </row>
    <row r="425" spans="1:8" ht="15" hidden="1" outlineLevel="1">
      <c r="A425" s="16" t="s">
        <v>807</v>
      </c>
      <c r="B425" s="17">
        <v>0</v>
      </c>
      <c r="C425" s="18" t="s">
        <v>152</v>
      </c>
      <c r="D425" s="19" t="s">
        <v>808</v>
      </c>
      <c r="E425" s="20"/>
      <c r="F425" s="20"/>
      <c r="G425" s="20"/>
      <c r="H425" s="21"/>
    </row>
    <row r="426" spans="1:8" ht="15" hidden="1" outlineLevel="1">
      <c r="A426" s="16" t="s">
        <v>809</v>
      </c>
      <c r="B426" s="17">
        <v>0</v>
      </c>
      <c r="C426" s="18" t="s">
        <v>152</v>
      </c>
      <c r="D426" s="19" t="s">
        <v>810</v>
      </c>
      <c r="E426" s="20"/>
      <c r="F426" s="20"/>
      <c r="G426" s="20"/>
      <c r="H426" s="21"/>
    </row>
    <row r="427" spans="1:8" ht="15" hidden="1" outlineLevel="1">
      <c r="A427" s="16" t="s">
        <v>811</v>
      </c>
      <c r="B427" s="17">
        <v>0</v>
      </c>
      <c r="C427" s="18" t="s">
        <v>152</v>
      </c>
      <c r="D427" s="19" t="s">
        <v>812</v>
      </c>
      <c r="E427" s="20"/>
      <c r="F427" s="20"/>
      <c r="G427" s="20"/>
      <c r="H427" s="21"/>
    </row>
    <row r="428" spans="1:8" ht="15" hidden="1" outlineLevel="1">
      <c r="A428" s="16" t="s">
        <v>813</v>
      </c>
      <c r="B428" s="17">
        <v>0</v>
      </c>
      <c r="C428" s="18" t="s">
        <v>152</v>
      </c>
      <c r="D428" s="19" t="s">
        <v>814</v>
      </c>
      <c r="E428" s="20"/>
      <c r="F428" s="20"/>
      <c r="G428" s="20"/>
      <c r="H428" s="21"/>
    </row>
    <row r="429" spans="1:8" ht="15" hidden="1" outlineLevel="1">
      <c r="A429" s="16" t="s">
        <v>815</v>
      </c>
      <c r="B429" s="17">
        <v>0</v>
      </c>
      <c r="C429" s="18" t="s">
        <v>152</v>
      </c>
      <c r="D429" s="19" t="s">
        <v>816</v>
      </c>
      <c r="E429" s="20"/>
      <c r="F429" s="20"/>
      <c r="G429" s="20"/>
      <c r="H429" s="21"/>
    </row>
    <row r="430" spans="1:8" ht="15" hidden="1" outlineLevel="1">
      <c r="A430" s="16" t="s">
        <v>817</v>
      </c>
      <c r="B430" s="17">
        <v>0</v>
      </c>
      <c r="C430" s="18" t="s">
        <v>152</v>
      </c>
      <c r="D430" s="19" t="s">
        <v>818</v>
      </c>
      <c r="E430" s="20"/>
      <c r="F430" s="20"/>
      <c r="G430" s="20"/>
      <c r="H430" s="21"/>
    </row>
    <row r="431" spans="1:8" ht="15" hidden="1" outlineLevel="1">
      <c r="A431" s="16" t="s">
        <v>819</v>
      </c>
      <c r="B431" s="17">
        <v>0</v>
      </c>
      <c r="C431" s="18" t="s">
        <v>152</v>
      </c>
      <c r="D431" s="19" t="s">
        <v>820</v>
      </c>
      <c r="E431" s="20"/>
      <c r="F431" s="20"/>
      <c r="G431" s="20"/>
      <c r="H431" s="21"/>
    </row>
    <row r="432" spans="1:8" ht="15" hidden="1" outlineLevel="1">
      <c r="A432" s="16" t="s">
        <v>821</v>
      </c>
      <c r="B432" s="17">
        <v>0</v>
      </c>
      <c r="C432" s="18" t="s">
        <v>152</v>
      </c>
      <c r="D432" s="19" t="s">
        <v>822</v>
      </c>
      <c r="E432" s="20"/>
      <c r="F432" s="20"/>
      <c r="G432" s="20"/>
      <c r="H432" s="21"/>
    </row>
    <row r="433" spans="1:8" ht="15" hidden="1" outlineLevel="1">
      <c r="A433" s="16" t="s">
        <v>823</v>
      </c>
      <c r="B433" s="17">
        <v>0</v>
      </c>
      <c r="C433" s="18" t="s">
        <v>152</v>
      </c>
      <c r="D433" s="19" t="s">
        <v>824</v>
      </c>
      <c r="E433" s="20"/>
      <c r="F433" s="20"/>
      <c r="G433" s="20"/>
      <c r="H433" s="21"/>
    </row>
    <row r="434" spans="1:8" ht="15" hidden="1" outlineLevel="1">
      <c r="A434" s="16" t="s">
        <v>825</v>
      </c>
      <c r="B434" s="17">
        <v>0</v>
      </c>
      <c r="C434" s="18" t="s">
        <v>152</v>
      </c>
      <c r="D434" s="19" t="s">
        <v>826</v>
      </c>
      <c r="E434" s="20"/>
      <c r="F434" s="20"/>
      <c r="G434" s="20"/>
      <c r="H434" s="21"/>
    </row>
    <row r="435" spans="1:8" ht="15" hidden="1" outlineLevel="1">
      <c r="A435" s="16" t="s">
        <v>827</v>
      </c>
      <c r="B435" s="17">
        <v>0</v>
      </c>
      <c r="C435" s="18" t="s">
        <v>152</v>
      </c>
      <c r="D435" s="19" t="s">
        <v>828</v>
      </c>
      <c r="E435" s="20"/>
      <c r="F435" s="20"/>
      <c r="G435" s="20"/>
      <c r="H435" s="21"/>
    </row>
    <row r="436" spans="1:8" ht="15" hidden="1" outlineLevel="1">
      <c r="A436" s="16" t="s">
        <v>829</v>
      </c>
      <c r="B436" s="17">
        <v>0</v>
      </c>
      <c r="C436" s="18" t="s">
        <v>152</v>
      </c>
      <c r="D436" s="19" t="s">
        <v>830</v>
      </c>
      <c r="E436" s="20"/>
      <c r="F436" s="20"/>
      <c r="G436" s="20"/>
      <c r="H436" s="21"/>
    </row>
    <row r="437" spans="1:8" ht="15" hidden="1" outlineLevel="1">
      <c r="A437" s="16" t="s">
        <v>831</v>
      </c>
      <c r="B437" s="17">
        <v>0</v>
      </c>
      <c r="C437" s="18" t="s">
        <v>152</v>
      </c>
      <c r="D437" s="19" t="s">
        <v>832</v>
      </c>
      <c r="E437" s="20"/>
      <c r="F437" s="20"/>
      <c r="G437" s="20"/>
      <c r="H437" s="21"/>
    </row>
    <row r="438" spans="1:8" ht="15" hidden="1" outlineLevel="1">
      <c r="A438" s="16" t="s">
        <v>833</v>
      </c>
      <c r="B438" s="17">
        <v>0</v>
      </c>
      <c r="C438" s="18" t="s">
        <v>152</v>
      </c>
      <c r="D438" s="19" t="s">
        <v>834</v>
      </c>
      <c r="E438" s="20"/>
      <c r="F438" s="20"/>
      <c r="G438" s="20"/>
      <c r="H438" s="21"/>
    </row>
    <row r="439" spans="1:8" ht="15" hidden="1" outlineLevel="1">
      <c r="A439" s="16" t="s">
        <v>835</v>
      </c>
      <c r="B439" s="17">
        <v>0</v>
      </c>
      <c r="C439" s="18" t="s">
        <v>152</v>
      </c>
      <c r="D439" s="19" t="s">
        <v>836</v>
      </c>
      <c r="E439" s="20"/>
      <c r="F439" s="20"/>
      <c r="G439" s="20"/>
      <c r="H439" s="21"/>
    </row>
    <row r="440" spans="1:8" ht="15" hidden="1" outlineLevel="1">
      <c r="A440" s="16" t="s">
        <v>837</v>
      </c>
      <c r="B440" s="17">
        <v>0</v>
      </c>
      <c r="C440" s="18" t="s">
        <v>152</v>
      </c>
      <c r="D440" s="19" t="s">
        <v>838</v>
      </c>
      <c r="E440" s="20"/>
      <c r="F440" s="20"/>
      <c r="G440" s="20"/>
      <c r="H440" s="21"/>
    </row>
    <row r="441" spans="1:8" ht="15" hidden="1" outlineLevel="1">
      <c r="A441" s="16" t="s">
        <v>839</v>
      </c>
      <c r="B441" s="17">
        <v>0</v>
      </c>
      <c r="C441" s="18" t="s">
        <v>152</v>
      </c>
      <c r="D441" s="19" t="s">
        <v>840</v>
      </c>
      <c r="E441" s="20"/>
      <c r="F441" s="20"/>
      <c r="G441" s="20"/>
      <c r="H441" s="21"/>
    </row>
    <row r="442" spans="1:8" ht="15" hidden="1" outlineLevel="1">
      <c r="A442" s="16" t="s">
        <v>841</v>
      </c>
      <c r="B442" s="17">
        <v>0</v>
      </c>
      <c r="C442" s="18" t="s">
        <v>152</v>
      </c>
      <c r="D442" s="19" t="s">
        <v>842</v>
      </c>
      <c r="E442" s="20"/>
      <c r="F442" s="20"/>
      <c r="G442" s="20"/>
      <c r="H442" s="21"/>
    </row>
    <row r="443" spans="1:8" ht="15" hidden="1" outlineLevel="1">
      <c r="A443" s="16" t="s">
        <v>843</v>
      </c>
      <c r="B443" s="17">
        <v>0</v>
      </c>
      <c r="C443" s="18" t="s">
        <v>152</v>
      </c>
      <c r="D443" s="19" t="s">
        <v>844</v>
      </c>
      <c r="E443" s="20"/>
      <c r="F443" s="20"/>
      <c r="G443" s="20"/>
      <c r="H443" s="21"/>
    </row>
    <row r="444" spans="1:8" ht="15" hidden="1" outlineLevel="1">
      <c r="A444" s="16" t="s">
        <v>845</v>
      </c>
      <c r="B444" s="17">
        <v>0</v>
      </c>
      <c r="C444" s="18" t="s">
        <v>152</v>
      </c>
      <c r="D444" s="19" t="s">
        <v>846</v>
      </c>
      <c r="E444" s="20"/>
      <c r="F444" s="20"/>
      <c r="G444" s="20"/>
      <c r="H444" s="21"/>
    </row>
    <row r="445" spans="1:8" ht="15" hidden="1" outlineLevel="1">
      <c r="A445" s="16" t="s">
        <v>847</v>
      </c>
      <c r="B445" s="17">
        <v>0</v>
      </c>
      <c r="C445" s="18" t="s">
        <v>152</v>
      </c>
      <c r="D445" s="19" t="s">
        <v>848</v>
      </c>
      <c r="E445" s="20"/>
      <c r="F445" s="20"/>
      <c r="G445" s="20"/>
      <c r="H445" s="21"/>
    </row>
    <row r="446" spans="1:8" ht="15" hidden="1" outlineLevel="1">
      <c r="A446" s="16" t="s">
        <v>849</v>
      </c>
      <c r="B446" s="17">
        <v>0</v>
      </c>
      <c r="C446" s="18" t="s">
        <v>152</v>
      </c>
      <c r="D446" s="19" t="s">
        <v>850</v>
      </c>
      <c r="E446" s="20"/>
      <c r="F446" s="20"/>
      <c r="G446" s="20"/>
      <c r="H446" s="21"/>
    </row>
    <row r="447" spans="1:8" ht="15" hidden="1" outlineLevel="1">
      <c r="A447" s="16" t="s">
        <v>851</v>
      </c>
      <c r="B447" s="17">
        <v>0</v>
      </c>
      <c r="C447" s="18" t="s">
        <v>152</v>
      </c>
      <c r="D447" s="19" t="s">
        <v>852</v>
      </c>
      <c r="E447" s="20"/>
      <c r="F447" s="20"/>
      <c r="G447" s="20"/>
      <c r="H447" s="21"/>
    </row>
    <row r="448" spans="1:8" ht="15" hidden="1" outlineLevel="1">
      <c r="A448" s="16" t="s">
        <v>853</v>
      </c>
      <c r="B448" s="17">
        <v>0</v>
      </c>
      <c r="C448" s="18" t="s">
        <v>152</v>
      </c>
      <c r="D448" s="19" t="s">
        <v>854</v>
      </c>
      <c r="E448" s="20"/>
      <c r="F448" s="20"/>
      <c r="G448" s="20"/>
      <c r="H448" s="21"/>
    </row>
    <row r="449" spans="1:8" ht="15" hidden="1" outlineLevel="1">
      <c r="A449" s="16" t="s">
        <v>855</v>
      </c>
      <c r="B449" s="17">
        <v>0</v>
      </c>
      <c r="C449" s="18" t="s">
        <v>152</v>
      </c>
      <c r="D449" s="19" t="s">
        <v>856</v>
      </c>
      <c r="E449" s="20"/>
      <c r="F449" s="20"/>
      <c r="G449" s="20"/>
      <c r="H449" s="21"/>
    </row>
    <row r="450" spans="1:8" ht="13.5" customHeight="1" hidden="1" outlineLevel="1">
      <c r="A450" s="16" t="s">
        <v>857</v>
      </c>
      <c r="B450" s="17">
        <v>0</v>
      </c>
      <c r="C450" s="18" t="s">
        <v>152</v>
      </c>
      <c r="D450" s="19" t="s">
        <v>858</v>
      </c>
      <c r="E450" s="20"/>
      <c r="F450" s="20"/>
      <c r="G450" s="20"/>
      <c r="H450" s="21"/>
    </row>
    <row r="451" spans="1:8" ht="13.5" customHeight="1" hidden="1" outlineLevel="1">
      <c r="A451" s="16" t="s">
        <v>859</v>
      </c>
      <c r="B451" s="17">
        <v>0</v>
      </c>
      <c r="C451" s="18" t="s">
        <v>152</v>
      </c>
      <c r="D451" s="19" t="s">
        <v>860</v>
      </c>
      <c r="E451" s="20"/>
      <c r="F451" s="20"/>
      <c r="G451" s="20"/>
      <c r="H451" s="21"/>
    </row>
    <row r="452" spans="1:8" ht="13.5" customHeight="1" hidden="1" outlineLevel="1">
      <c r="A452" s="16" t="s">
        <v>861</v>
      </c>
      <c r="B452" s="17">
        <v>0</v>
      </c>
      <c r="C452" s="18" t="s">
        <v>152</v>
      </c>
      <c r="D452" s="19" t="s">
        <v>862</v>
      </c>
      <c r="E452" s="20"/>
      <c r="F452" s="20"/>
      <c r="G452" s="20"/>
      <c r="H452" s="21"/>
    </row>
    <row r="453" spans="1:8" ht="13.5" customHeight="1" hidden="1" outlineLevel="1">
      <c r="A453" s="16" t="s">
        <v>863</v>
      </c>
      <c r="B453" s="17">
        <v>0</v>
      </c>
      <c r="C453" s="18" t="s">
        <v>152</v>
      </c>
      <c r="D453" s="19" t="s">
        <v>864</v>
      </c>
      <c r="E453" s="20"/>
      <c r="F453" s="20"/>
      <c r="G453" s="20"/>
      <c r="H453" s="21"/>
    </row>
    <row r="454" spans="1:8" ht="13.5" customHeight="1" hidden="1" outlineLevel="1">
      <c r="A454" s="16" t="s">
        <v>865</v>
      </c>
      <c r="B454" s="17">
        <v>0</v>
      </c>
      <c r="C454" s="18" t="s">
        <v>152</v>
      </c>
      <c r="D454" s="19" t="s">
        <v>866</v>
      </c>
      <c r="E454" s="20"/>
      <c r="F454" s="20"/>
      <c r="G454" s="20"/>
      <c r="H454" s="21"/>
    </row>
    <row r="455" spans="1:8" ht="15" hidden="1" outlineLevel="1">
      <c r="A455" s="16" t="s">
        <v>867</v>
      </c>
      <c r="B455" s="17">
        <v>0</v>
      </c>
      <c r="C455" s="18" t="s">
        <v>152</v>
      </c>
      <c r="D455" s="19" t="s">
        <v>868</v>
      </c>
      <c r="E455" s="20"/>
      <c r="F455" s="20"/>
      <c r="G455" s="20"/>
      <c r="H455" s="21"/>
    </row>
    <row r="456" spans="1:8" ht="15" hidden="1" outlineLevel="1">
      <c r="A456" s="16" t="s">
        <v>869</v>
      </c>
      <c r="B456" s="17">
        <v>0</v>
      </c>
      <c r="C456" s="18" t="s">
        <v>152</v>
      </c>
      <c r="D456" s="19" t="s">
        <v>870</v>
      </c>
      <c r="E456" s="20"/>
      <c r="F456" s="20"/>
      <c r="G456" s="20"/>
      <c r="H456" s="21"/>
    </row>
    <row r="457" spans="1:8" ht="15" hidden="1" outlineLevel="1">
      <c r="A457" s="16" t="s">
        <v>871</v>
      </c>
      <c r="B457" s="17">
        <v>0</v>
      </c>
      <c r="C457" s="18" t="s">
        <v>152</v>
      </c>
      <c r="D457" s="19" t="s">
        <v>872</v>
      </c>
      <c r="E457" s="20"/>
      <c r="F457" s="20"/>
      <c r="G457" s="20"/>
      <c r="H457" s="21"/>
    </row>
    <row r="458" spans="1:8" ht="15.6" hidden="1" outlineLevel="1">
      <c r="A458" s="16" t="s">
        <v>873</v>
      </c>
      <c r="B458" s="17">
        <v>0</v>
      </c>
      <c r="C458" s="18" t="s">
        <v>152</v>
      </c>
      <c r="D458" s="19" t="s">
        <v>2430</v>
      </c>
      <c r="E458" s="20"/>
      <c r="F458" s="20"/>
      <c r="G458" s="20"/>
      <c r="H458" s="21"/>
    </row>
    <row r="459" spans="1:8" ht="15" hidden="1" outlineLevel="1">
      <c r="A459" s="16" t="s">
        <v>874</v>
      </c>
      <c r="B459" s="17">
        <v>0</v>
      </c>
      <c r="C459" s="18" t="s">
        <v>152</v>
      </c>
      <c r="D459" s="19" t="s">
        <v>875</v>
      </c>
      <c r="E459" s="20"/>
      <c r="F459" s="20"/>
      <c r="G459" s="20"/>
      <c r="H459" s="21"/>
    </row>
    <row r="460" spans="1:8" ht="15" hidden="1" outlineLevel="1">
      <c r="A460" s="16" t="s">
        <v>876</v>
      </c>
      <c r="B460" s="17">
        <v>0</v>
      </c>
      <c r="C460" s="18" t="s">
        <v>152</v>
      </c>
      <c r="D460" s="19" t="s">
        <v>877</v>
      </c>
      <c r="E460" s="20"/>
      <c r="F460" s="20"/>
      <c r="G460" s="20"/>
      <c r="H460" s="21"/>
    </row>
    <row r="461" spans="1:8" ht="15" hidden="1" outlineLevel="1">
      <c r="A461" s="16" t="s">
        <v>878</v>
      </c>
      <c r="B461" s="17">
        <v>0</v>
      </c>
      <c r="C461" s="18" t="s">
        <v>152</v>
      </c>
      <c r="D461" s="19" t="s">
        <v>879</v>
      </c>
      <c r="E461" s="20"/>
      <c r="F461" s="20"/>
      <c r="G461" s="20"/>
      <c r="H461" s="21"/>
    </row>
    <row r="462" spans="1:8" ht="15" hidden="1" outlineLevel="1">
      <c r="A462" s="16" t="s">
        <v>880</v>
      </c>
      <c r="B462" s="17">
        <v>0</v>
      </c>
      <c r="C462" s="18" t="s">
        <v>152</v>
      </c>
      <c r="D462" s="19" t="s">
        <v>881</v>
      </c>
      <c r="E462" s="20"/>
      <c r="F462" s="20"/>
      <c r="G462" s="20"/>
      <c r="H462" s="21"/>
    </row>
    <row r="463" spans="1:8" ht="15" hidden="1" outlineLevel="1">
      <c r="A463" s="16" t="s">
        <v>882</v>
      </c>
      <c r="B463" s="17">
        <v>0</v>
      </c>
      <c r="C463" s="18" t="s">
        <v>152</v>
      </c>
      <c r="D463" s="19" t="s">
        <v>883</v>
      </c>
      <c r="E463" s="20"/>
      <c r="F463" s="20"/>
      <c r="G463" s="20"/>
      <c r="H463" s="21"/>
    </row>
    <row r="464" spans="1:8" ht="15" hidden="1" outlineLevel="1">
      <c r="A464" s="16" t="s">
        <v>884</v>
      </c>
      <c r="B464" s="17">
        <v>0</v>
      </c>
      <c r="C464" s="18" t="s">
        <v>152</v>
      </c>
      <c r="D464" s="19" t="s">
        <v>885</v>
      </c>
      <c r="E464" s="20"/>
      <c r="F464" s="20"/>
      <c r="G464" s="20"/>
      <c r="H464" s="21"/>
    </row>
    <row r="465" spans="1:8" ht="15" hidden="1" outlineLevel="1">
      <c r="A465" s="16" t="s">
        <v>886</v>
      </c>
      <c r="B465" s="17">
        <v>0</v>
      </c>
      <c r="C465" s="18" t="s">
        <v>152</v>
      </c>
      <c r="D465" s="19" t="s">
        <v>887</v>
      </c>
      <c r="E465" s="20"/>
      <c r="F465" s="20"/>
      <c r="G465" s="20"/>
      <c r="H465" s="21"/>
    </row>
    <row r="466" spans="1:8" ht="26.4" hidden="1" outlineLevel="1">
      <c r="A466" s="16" t="s">
        <v>888</v>
      </c>
      <c r="B466" s="17">
        <v>0</v>
      </c>
      <c r="C466" s="18" t="s">
        <v>152</v>
      </c>
      <c r="D466" s="19" t="s">
        <v>889</v>
      </c>
      <c r="E466" s="20"/>
      <c r="F466" s="20"/>
      <c r="G466" s="20"/>
      <c r="H466" s="21"/>
    </row>
    <row r="467" spans="1:8" ht="26.4" hidden="1" outlineLevel="1">
      <c r="A467" s="16" t="s">
        <v>890</v>
      </c>
      <c r="B467" s="17">
        <v>0</v>
      </c>
      <c r="C467" s="18" t="s">
        <v>152</v>
      </c>
      <c r="D467" s="19" t="s">
        <v>891</v>
      </c>
      <c r="E467" s="20"/>
      <c r="F467" s="20"/>
      <c r="G467" s="20"/>
      <c r="H467" s="21"/>
    </row>
    <row r="468" spans="1:8" ht="26.4" hidden="1" outlineLevel="1">
      <c r="A468" s="16" t="s">
        <v>892</v>
      </c>
      <c r="B468" s="17">
        <v>0</v>
      </c>
      <c r="C468" s="18" t="s">
        <v>152</v>
      </c>
      <c r="D468" s="19" t="s">
        <v>893</v>
      </c>
      <c r="E468" s="20"/>
      <c r="F468" s="20"/>
      <c r="G468" s="20"/>
      <c r="H468" s="21"/>
    </row>
    <row r="469" spans="1:8" ht="26.4" hidden="1" outlineLevel="1">
      <c r="A469" s="16" t="s">
        <v>894</v>
      </c>
      <c r="B469" s="17">
        <v>0</v>
      </c>
      <c r="C469" s="18" t="s">
        <v>152</v>
      </c>
      <c r="D469" s="19" t="s">
        <v>895</v>
      </c>
      <c r="E469" s="20"/>
      <c r="F469" s="20"/>
      <c r="G469" s="20"/>
      <c r="H469" s="21"/>
    </row>
    <row r="470" spans="1:8" ht="26.4" hidden="1" outlineLevel="1">
      <c r="A470" s="16" t="s">
        <v>896</v>
      </c>
      <c r="B470" s="17">
        <v>0</v>
      </c>
      <c r="C470" s="18" t="s">
        <v>152</v>
      </c>
      <c r="D470" s="19" t="s">
        <v>897</v>
      </c>
      <c r="E470" s="20"/>
      <c r="F470" s="20"/>
      <c r="G470" s="20"/>
      <c r="H470" s="21"/>
    </row>
    <row r="471" spans="1:8" ht="26.4" hidden="1" outlineLevel="1">
      <c r="A471" s="16" t="s">
        <v>898</v>
      </c>
      <c r="B471" s="17">
        <v>0</v>
      </c>
      <c r="C471" s="18" t="s">
        <v>152</v>
      </c>
      <c r="D471" s="19" t="s">
        <v>899</v>
      </c>
      <c r="E471" s="20"/>
      <c r="F471" s="20"/>
      <c r="G471" s="20"/>
      <c r="H471" s="21"/>
    </row>
    <row r="472" spans="1:8" ht="26.4" hidden="1" outlineLevel="1">
      <c r="A472" s="16" t="s">
        <v>900</v>
      </c>
      <c r="B472" s="17">
        <v>0</v>
      </c>
      <c r="C472" s="18" t="s">
        <v>152</v>
      </c>
      <c r="D472" s="19" t="s">
        <v>901</v>
      </c>
      <c r="E472" s="20"/>
      <c r="F472" s="20"/>
      <c r="G472" s="20"/>
      <c r="H472" s="21"/>
    </row>
    <row r="473" spans="1:8" ht="26.4" hidden="1" outlineLevel="1">
      <c r="A473" s="16" t="s">
        <v>902</v>
      </c>
      <c r="B473" s="17">
        <v>0</v>
      </c>
      <c r="C473" s="18" t="s">
        <v>152</v>
      </c>
      <c r="D473" s="19" t="s">
        <v>903</v>
      </c>
      <c r="E473" s="20"/>
      <c r="F473" s="20"/>
      <c r="G473" s="20"/>
      <c r="H473" s="21"/>
    </row>
    <row r="474" spans="1:8" ht="15" hidden="1" outlineLevel="1">
      <c r="A474" s="16" t="s">
        <v>904</v>
      </c>
      <c r="B474" s="17">
        <v>0</v>
      </c>
      <c r="C474" s="18" t="s">
        <v>152</v>
      </c>
      <c r="D474" s="19" t="s">
        <v>905</v>
      </c>
      <c r="E474" s="20"/>
      <c r="F474" s="20"/>
      <c r="G474" s="20"/>
      <c r="H474" s="21"/>
    </row>
    <row r="475" spans="1:8" ht="15" hidden="1" outlineLevel="1">
      <c r="A475" s="16" t="s">
        <v>906</v>
      </c>
      <c r="B475" s="17">
        <v>0</v>
      </c>
      <c r="C475" s="18" t="s">
        <v>152</v>
      </c>
      <c r="D475" s="19" t="s">
        <v>907</v>
      </c>
      <c r="E475" s="20"/>
      <c r="F475" s="20"/>
      <c r="G475" s="20"/>
      <c r="H475" s="21"/>
    </row>
    <row r="476" spans="1:8" ht="15" hidden="1" outlineLevel="1">
      <c r="A476" s="16" t="s">
        <v>908</v>
      </c>
      <c r="B476" s="17">
        <v>0</v>
      </c>
      <c r="C476" s="18" t="s">
        <v>152</v>
      </c>
      <c r="D476" s="19" t="s">
        <v>909</v>
      </c>
      <c r="E476" s="20"/>
      <c r="F476" s="20"/>
      <c r="G476" s="20"/>
      <c r="H476" s="21"/>
    </row>
    <row r="477" spans="1:8" ht="15" hidden="1" outlineLevel="1">
      <c r="A477" s="16" t="s">
        <v>910</v>
      </c>
      <c r="B477" s="17">
        <v>0</v>
      </c>
      <c r="C477" s="18" t="s">
        <v>152</v>
      </c>
      <c r="D477" s="17" t="s">
        <v>911</v>
      </c>
      <c r="E477" s="20"/>
      <c r="F477" s="20"/>
      <c r="G477" s="20"/>
      <c r="H477" s="21"/>
    </row>
    <row r="478" spans="1:8" ht="15" hidden="1" outlineLevel="1">
      <c r="A478" s="16" t="s">
        <v>912</v>
      </c>
      <c r="B478" s="17">
        <v>0</v>
      </c>
      <c r="C478" s="18" t="s">
        <v>152</v>
      </c>
      <c r="D478" s="17" t="s">
        <v>913</v>
      </c>
      <c r="E478" s="20"/>
      <c r="F478" s="20"/>
      <c r="G478" s="20"/>
      <c r="H478" s="21"/>
    </row>
    <row r="479" spans="1:8" ht="15" hidden="1" outlineLevel="1">
      <c r="A479" s="16" t="s">
        <v>914</v>
      </c>
      <c r="B479" s="17">
        <v>0</v>
      </c>
      <c r="C479" s="18" t="s">
        <v>152</v>
      </c>
      <c r="D479" s="17" t="s">
        <v>915</v>
      </c>
      <c r="E479" s="20"/>
      <c r="F479" s="20"/>
      <c r="G479" s="20"/>
      <c r="H479" s="21"/>
    </row>
    <row r="480" spans="1:8" ht="15" hidden="1" outlineLevel="1">
      <c r="A480" s="16" t="s">
        <v>916</v>
      </c>
      <c r="B480" s="17">
        <v>0</v>
      </c>
      <c r="C480" s="18" t="s">
        <v>152</v>
      </c>
      <c r="D480" s="17" t="s">
        <v>917</v>
      </c>
      <c r="E480" s="20"/>
      <c r="F480" s="20"/>
      <c r="G480" s="20"/>
      <c r="H480" s="21"/>
    </row>
    <row r="481" spans="1:8" ht="15" hidden="1" outlineLevel="1">
      <c r="A481" s="16" t="s">
        <v>918</v>
      </c>
      <c r="B481" s="17">
        <v>0</v>
      </c>
      <c r="C481" s="18" t="s">
        <v>152</v>
      </c>
      <c r="D481" s="17" t="s">
        <v>919</v>
      </c>
      <c r="E481" s="20"/>
      <c r="F481" s="20"/>
      <c r="G481" s="20"/>
      <c r="H481" s="21"/>
    </row>
    <row r="482" spans="1:8" ht="15" hidden="1" outlineLevel="1">
      <c r="A482" s="16" t="s">
        <v>920</v>
      </c>
      <c r="B482" s="17">
        <v>0</v>
      </c>
      <c r="C482" s="18" t="s">
        <v>152</v>
      </c>
      <c r="D482" s="17" t="s">
        <v>921</v>
      </c>
      <c r="E482" s="20"/>
      <c r="F482" s="20"/>
      <c r="G482" s="20"/>
      <c r="H482" s="21"/>
    </row>
    <row r="483" spans="1:8" ht="15" hidden="1" outlineLevel="1">
      <c r="A483" s="16" t="s">
        <v>922</v>
      </c>
      <c r="B483" s="17">
        <v>0</v>
      </c>
      <c r="C483" s="18" t="s">
        <v>152</v>
      </c>
      <c r="D483" s="17" t="s">
        <v>923</v>
      </c>
      <c r="E483" s="20"/>
      <c r="F483" s="20"/>
      <c r="G483" s="20"/>
      <c r="H483" s="21"/>
    </row>
    <row r="484" spans="1:8" ht="15" hidden="1" outlineLevel="1">
      <c r="A484" s="16" t="s">
        <v>924</v>
      </c>
      <c r="B484" s="17">
        <v>0</v>
      </c>
      <c r="C484" s="18" t="s">
        <v>152</v>
      </c>
      <c r="D484" s="17" t="s">
        <v>925</v>
      </c>
      <c r="E484" s="20"/>
      <c r="F484" s="20"/>
      <c r="G484" s="20"/>
      <c r="H484" s="21"/>
    </row>
    <row r="485" spans="1:8" ht="15" hidden="1" outlineLevel="1">
      <c r="A485" s="16" t="s">
        <v>926</v>
      </c>
      <c r="B485" s="17">
        <v>0</v>
      </c>
      <c r="C485" s="18" t="s">
        <v>152</v>
      </c>
      <c r="D485" s="17" t="s">
        <v>927</v>
      </c>
      <c r="E485" s="20"/>
      <c r="F485" s="20"/>
      <c r="G485" s="20"/>
      <c r="H485" s="21"/>
    </row>
    <row r="486" spans="1:8" ht="15" hidden="1" outlineLevel="1">
      <c r="A486" s="16" t="s">
        <v>928</v>
      </c>
      <c r="B486" s="17">
        <v>0</v>
      </c>
      <c r="C486" s="18" t="s">
        <v>152</v>
      </c>
      <c r="D486" s="17" t="s">
        <v>929</v>
      </c>
      <c r="E486" s="20"/>
      <c r="F486" s="20"/>
      <c r="G486" s="20"/>
      <c r="H486" s="21"/>
    </row>
    <row r="487" spans="1:8" ht="15" hidden="1" outlineLevel="1">
      <c r="A487" s="16" t="s">
        <v>930</v>
      </c>
      <c r="B487" s="17">
        <v>0</v>
      </c>
      <c r="C487" s="18" t="s">
        <v>152</v>
      </c>
      <c r="D487" s="17" t="s">
        <v>931</v>
      </c>
      <c r="E487" s="20"/>
      <c r="F487" s="20"/>
      <c r="G487" s="20"/>
      <c r="H487" s="21"/>
    </row>
    <row r="488" spans="1:8" ht="15" hidden="1" outlineLevel="1">
      <c r="A488" s="16" t="s">
        <v>932</v>
      </c>
      <c r="B488" s="17">
        <v>0</v>
      </c>
      <c r="C488" s="18" t="s">
        <v>152</v>
      </c>
      <c r="D488" s="17" t="s">
        <v>933</v>
      </c>
      <c r="E488" s="20"/>
      <c r="F488" s="20"/>
      <c r="G488" s="20"/>
      <c r="H488" s="21"/>
    </row>
    <row r="489" spans="1:8" ht="15" hidden="1" outlineLevel="1">
      <c r="A489" s="16" t="s">
        <v>934</v>
      </c>
      <c r="B489" s="17">
        <v>0</v>
      </c>
      <c r="C489" s="18" t="s">
        <v>152</v>
      </c>
      <c r="D489" s="17" t="s">
        <v>935</v>
      </c>
      <c r="E489" s="20"/>
      <c r="F489" s="20"/>
      <c r="G489" s="20"/>
      <c r="H489" s="21"/>
    </row>
    <row r="490" spans="1:8" ht="15" hidden="1" outlineLevel="1">
      <c r="A490" s="16" t="s">
        <v>936</v>
      </c>
      <c r="B490" s="17">
        <v>0</v>
      </c>
      <c r="C490" s="18" t="s">
        <v>152</v>
      </c>
      <c r="D490" s="17" t="s">
        <v>937</v>
      </c>
      <c r="E490" s="20"/>
      <c r="F490" s="20"/>
      <c r="G490" s="20"/>
      <c r="H490" s="21"/>
    </row>
    <row r="491" spans="1:8" ht="15" hidden="1" outlineLevel="1">
      <c r="A491" s="16" t="s">
        <v>938</v>
      </c>
      <c r="B491" s="17">
        <v>0</v>
      </c>
      <c r="C491" s="18" t="s">
        <v>152</v>
      </c>
      <c r="D491" s="17" t="s">
        <v>939</v>
      </c>
      <c r="E491" s="20"/>
      <c r="F491" s="20"/>
      <c r="G491" s="20"/>
      <c r="H491" s="21"/>
    </row>
    <row r="492" spans="1:8" ht="15" hidden="1" outlineLevel="1">
      <c r="A492" s="16" t="s">
        <v>940</v>
      </c>
      <c r="B492" s="17">
        <v>0</v>
      </c>
      <c r="C492" s="18" t="s">
        <v>152</v>
      </c>
      <c r="D492" s="17" t="s">
        <v>941</v>
      </c>
      <c r="E492" s="20"/>
      <c r="F492" s="20"/>
      <c r="G492" s="20"/>
      <c r="H492" s="21"/>
    </row>
    <row r="493" spans="1:8" ht="15" hidden="1" outlineLevel="1">
      <c r="A493" s="16" t="s">
        <v>942</v>
      </c>
      <c r="B493" s="17">
        <v>0</v>
      </c>
      <c r="C493" s="18" t="s">
        <v>152</v>
      </c>
      <c r="D493" s="17" t="s">
        <v>943</v>
      </c>
      <c r="E493" s="20"/>
      <c r="F493" s="20"/>
      <c r="G493" s="20"/>
      <c r="H493" s="21"/>
    </row>
    <row r="494" spans="1:8" ht="15" hidden="1" outlineLevel="1">
      <c r="A494" s="16" t="s">
        <v>944</v>
      </c>
      <c r="B494" s="17">
        <v>0</v>
      </c>
      <c r="C494" s="18" t="s">
        <v>152</v>
      </c>
      <c r="D494" s="17" t="s">
        <v>945</v>
      </c>
      <c r="E494" s="20"/>
      <c r="F494" s="20"/>
      <c r="G494" s="20"/>
      <c r="H494" s="21"/>
    </row>
    <row r="495" spans="1:8" ht="15" hidden="1" outlineLevel="1">
      <c r="A495" s="16" t="s">
        <v>946</v>
      </c>
      <c r="B495" s="17">
        <v>0</v>
      </c>
      <c r="C495" s="18" t="s">
        <v>152</v>
      </c>
      <c r="D495" s="19" t="s">
        <v>947</v>
      </c>
      <c r="E495" s="20"/>
      <c r="F495" s="20"/>
      <c r="G495" s="20"/>
      <c r="H495" s="21"/>
    </row>
    <row r="496" spans="1:8" ht="26.4" hidden="1" outlineLevel="1">
      <c r="A496" s="16" t="s">
        <v>948</v>
      </c>
      <c r="B496" s="17">
        <v>0</v>
      </c>
      <c r="C496" s="18" t="s">
        <v>152</v>
      </c>
      <c r="D496" s="19" t="s">
        <v>949</v>
      </c>
      <c r="E496" s="20"/>
      <c r="F496" s="20"/>
      <c r="G496" s="20"/>
      <c r="H496" s="21"/>
    </row>
    <row r="497" spans="1:8" ht="15" hidden="1" outlineLevel="1">
      <c r="A497" s="16" t="s">
        <v>950</v>
      </c>
      <c r="B497" s="17">
        <v>0</v>
      </c>
      <c r="C497" s="18" t="s">
        <v>152</v>
      </c>
      <c r="D497" s="19" t="s">
        <v>951</v>
      </c>
      <c r="E497" s="20"/>
      <c r="F497" s="20"/>
      <c r="G497" s="20"/>
      <c r="H497" s="21"/>
    </row>
    <row r="498" spans="1:8" ht="26.4" hidden="1" outlineLevel="1">
      <c r="A498" s="16" t="s">
        <v>952</v>
      </c>
      <c r="B498" s="17">
        <v>0</v>
      </c>
      <c r="C498" s="18" t="s">
        <v>152</v>
      </c>
      <c r="D498" s="19" t="s">
        <v>953</v>
      </c>
      <c r="E498" s="20"/>
      <c r="F498" s="20"/>
      <c r="G498" s="20"/>
      <c r="H498" s="21"/>
    </row>
    <row r="499" spans="1:8" ht="26.4" hidden="1" outlineLevel="1">
      <c r="A499" s="16" t="s">
        <v>954</v>
      </c>
      <c r="B499" s="17">
        <v>0</v>
      </c>
      <c r="C499" s="18" t="s">
        <v>152</v>
      </c>
      <c r="D499" s="19" t="s">
        <v>955</v>
      </c>
      <c r="E499" s="20"/>
      <c r="F499" s="20"/>
      <c r="G499" s="20"/>
      <c r="H499" s="21"/>
    </row>
    <row r="500" spans="1:8" ht="26.4" hidden="1" outlineLevel="1">
      <c r="A500" s="16" t="s">
        <v>956</v>
      </c>
      <c r="B500" s="17">
        <v>0</v>
      </c>
      <c r="C500" s="18" t="s">
        <v>152</v>
      </c>
      <c r="D500" s="19" t="s">
        <v>957</v>
      </c>
      <c r="E500" s="20"/>
      <c r="F500" s="20"/>
      <c r="G500" s="20"/>
      <c r="H500" s="21"/>
    </row>
    <row r="501" spans="1:8" ht="26.4" hidden="1" outlineLevel="1">
      <c r="A501" s="16" t="s">
        <v>958</v>
      </c>
      <c r="B501" s="17">
        <v>0</v>
      </c>
      <c r="C501" s="18" t="s">
        <v>152</v>
      </c>
      <c r="D501" s="19" t="s">
        <v>959</v>
      </c>
      <c r="E501" s="20"/>
      <c r="F501" s="20"/>
      <c r="G501" s="20"/>
      <c r="H501" s="21"/>
    </row>
    <row r="502" spans="1:8" ht="26.4" hidden="1" outlineLevel="1">
      <c r="A502" s="16" t="s">
        <v>960</v>
      </c>
      <c r="B502" s="17">
        <v>0</v>
      </c>
      <c r="C502" s="18" t="s">
        <v>152</v>
      </c>
      <c r="D502" s="19" t="s">
        <v>961</v>
      </c>
      <c r="E502" s="20"/>
      <c r="F502" s="20"/>
      <c r="G502" s="20"/>
      <c r="H502" s="21"/>
    </row>
    <row r="503" spans="1:8" ht="15" outlineLevel="1">
      <c r="A503" s="16" t="s">
        <v>962</v>
      </c>
      <c r="B503" s="22">
        <f>13-5</f>
        <v>8</v>
      </c>
      <c r="C503" s="18" t="s">
        <v>152</v>
      </c>
      <c r="D503" s="19" t="s">
        <v>2448</v>
      </c>
      <c r="E503" s="20"/>
      <c r="F503" s="20"/>
      <c r="G503" s="20"/>
      <c r="H503" s="21"/>
    </row>
    <row r="504" spans="1:8" ht="15" outlineLevel="1">
      <c r="A504" s="16" t="s">
        <v>963</v>
      </c>
      <c r="B504" s="22">
        <v>4</v>
      </c>
      <c r="C504" s="18" t="s">
        <v>152</v>
      </c>
      <c r="D504" s="19" t="s">
        <v>2449</v>
      </c>
      <c r="E504" s="20"/>
      <c r="F504" s="20"/>
      <c r="G504" s="20"/>
      <c r="H504" s="21"/>
    </row>
    <row r="505" spans="1:8" ht="15" hidden="1" outlineLevel="1">
      <c r="A505" s="16" t="s">
        <v>964</v>
      </c>
      <c r="B505" s="17">
        <v>0</v>
      </c>
      <c r="C505" s="18" t="s">
        <v>152</v>
      </c>
      <c r="D505" s="19" t="s">
        <v>965</v>
      </c>
      <c r="E505" s="20"/>
      <c r="F505" s="20"/>
      <c r="G505" s="20"/>
      <c r="H505" s="21"/>
    </row>
    <row r="506" spans="1:8" ht="15" hidden="1" outlineLevel="1">
      <c r="A506" s="16" t="s">
        <v>966</v>
      </c>
      <c r="B506" s="17">
        <v>0</v>
      </c>
      <c r="C506" s="18" t="s">
        <v>152</v>
      </c>
      <c r="D506" s="19" t="s">
        <v>967</v>
      </c>
      <c r="E506" s="20"/>
      <c r="F506" s="20"/>
      <c r="G506" s="20"/>
      <c r="H506" s="21"/>
    </row>
    <row r="507" spans="1:8" ht="15" hidden="1" outlineLevel="1">
      <c r="A507" s="16" t="s">
        <v>968</v>
      </c>
      <c r="B507" s="17">
        <v>0</v>
      </c>
      <c r="C507" s="18" t="s">
        <v>152</v>
      </c>
      <c r="D507" s="19" t="s">
        <v>969</v>
      </c>
      <c r="E507" s="20"/>
      <c r="F507" s="20"/>
      <c r="G507" s="20"/>
      <c r="H507" s="21"/>
    </row>
    <row r="508" spans="1:8" ht="15" hidden="1" outlineLevel="1">
      <c r="A508" s="16" t="s">
        <v>970</v>
      </c>
      <c r="B508" s="17">
        <v>0</v>
      </c>
      <c r="C508" s="18" t="s">
        <v>152</v>
      </c>
      <c r="D508" s="19" t="s">
        <v>971</v>
      </c>
      <c r="E508" s="20"/>
      <c r="F508" s="20"/>
      <c r="G508" s="20"/>
      <c r="H508" s="21"/>
    </row>
    <row r="509" spans="1:8" ht="15" hidden="1" outlineLevel="1">
      <c r="A509" s="16" t="s">
        <v>972</v>
      </c>
      <c r="B509" s="17">
        <v>0</v>
      </c>
      <c r="C509" s="18" t="s">
        <v>152</v>
      </c>
      <c r="D509" s="19" t="s">
        <v>973</v>
      </c>
      <c r="E509" s="20"/>
      <c r="F509" s="20"/>
      <c r="G509" s="20"/>
      <c r="H509" s="21"/>
    </row>
    <row r="510" spans="1:8" ht="15" hidden="1" outlineLevel="1">
      <c r="A510" s="16" t="s">
        <v>974</v>
      </c>
      <c r="B510" s="17">
        <v>0</v>
      </c>
      <c r="C510" s="18" t="s">
        <v>152</v>
      </c>
      <c r="D510" s="19" t="s">
        <v>975</v>
      </c>
      <c r="E510" s="20"/>
      <c r="F510" s="20"/>
      <c r="G510" s="20"/>
      <c r="H510" s="21"/>
    </row>
    <row r="511" spans="1:8" ht="15" hidden="1" outlineLevel="1">
      <c r="A511" s="16" t="s">
        <v>976</v>
      </c>
      <c r="B511" s="17">
        <v>0</v>
      </c>
      <c r="C511" s="18" t="s">
        <v>152</v>
      </c>
      <c r="D511" s="19" t="s">
        <v>977</v>
      </c>
      <c r="E511" s="20"/>
      <c r="F511" s="20"/>
      <c r="G511" s="20"/>
      <c r="H511" s="21"/>
    </row>
    <row r="512" spans="1:8" ht="15" hidden="1" outlineLevel="1">
      <c r="A512" s="16" t="s">
        <v>978</v>
      </c>
      <c r="B512" s="17">
        <v>0</v>
      </c>
      <c r="C512" s="18" t="s">
        <v>152</v>
      </c>
      <c r="D512" s="19" t="s">
        <v>979</v>
      </c>
      <c r="E512" s="20"/>
      <c r="F512" s="20"/>
      <c r="G512" s="20"/>
      <c r="H512" s="21"/>
    </row>
    <row r="513" spans="1:8" ht="15" hidden="1" outlineLevel="1">
      <c r="A513" s="16" t="s">
        <v>980</v>
      </c>
      <c r="B513" s="17">
        <v>0</v>
      </c>
      <c r="C513" s="18" t="s">
        <v>152</v>
      </c>
      <c r="D513" s="19" t="s">
        <v>981</v>
      </c>
      <c r="E513" s="20"/>
      <c r="F513" s="20"/>
      <c r="G513" s="20"/>
      <c r="H513" s="21"/>
    </row>
    <row r="514" spans="1:8" ht="15" hidden="1" outlineLevel="1">
      <c r="A514" s="16" t="s">
        <v>982</v>
      </c>
      <c r="B514" s="17">
        <v>0</v>
      </c>
      <c r="C514" s="18" t="s">
        <v>152</v>
      </c>
      <c r="D514" s="19" t="s">
        <v>983</v>
      </c>
      <c r="E514" s="20"/>
      <c r="F514" s="20"/>
      <c r="G514" s="20"/>
      <c r="H514" s="21"/>
    </row>
    <row r="515" spans="1:8" ht="15" hidden="1" outlineLevel="1">
      <c r="A515" s="16" t="s">
        <v>984</v>
      </c>
      <c r="B515" s="17">
        <v>0</v>
      </c>
      <c r="C515" s="18" t="s">
        <v>152</v>
      </c>
      <c r="D515" s="19" t="s">
        <v>985</v>
      </c>
      <c r="E515" s="20"/>
      <c r="F515" s="20"/>
      <c r="G515" s="20"/>
      <c r="H515" s="21"/>
    </row>
    <row r="516" spans="1:8" ht="26.4" hidden="1" outlineLevel="1">
      <c r="A516" s="16" t="s">
        <v>986</v>
      </c>
      <c r="B516" s="17">
        <v>0</v>
      </c>
      <c r="C516" s="18" t="s">
        <v>152</v>
      </c>
      <c r="D516" s="19" t="s">
        <v>987</v>
      </c>
      <c r="E516" s="20"/>
      <c r="F516" s="20"/>
      <c r="G516" s="20"/>
      <c r="H516" s="21"/>
    </row>
    <row r="517" spans="1:8" ht="26.4" hidden="1" outlineLevel="1">
      <c r="A517" s="16" t="s">
        <v>988</v>
      </c>
      <c r="B517" s="17">
        <v>0</v>
      </c>
      <c r="C517" s="18" t="s">
        <v>152</v>
      </c>
      <c r="D517" s="19" t="s">
        <v>989</v>
      </c>
      <c r="E517" s="20"/>
      <c r="F517" s="20"/>
      <c r="G517" s="20"/>
      <c r="H517" s="21"/>
    </row>
    <row r="518" spans="1:8" ht="26.4" hidden="1" outlineLevel="1">
      <c r="A518" s="16" t="s">
        <v>990</v>
      </c>
      <c r="B518" s="17">
        <v>0</v>
      </c>
      <c r="C518" s="18" t="s">
        <v>152</v>
      </c>
      <c r="D518" s="19" t="s">
        <v>991</v>
      </c>
      <c r="E518" s="20"/>
      <c r="F518" s="20"/>
      <c r="G518" s="20"/>
      <c r="H518" s="21"/>
    </row>
    <row r="519" spans="1:8" ht="26.4" hidden="1" outlineLevel="1">
      <c r="A519" s="16" t="s">
        <v>992</v>
      </c>
      <c r="B519" s="17">
        <v>0</v>
      </c>
      <c r="C519" s="18" t="s">
        <v>152</v>
      </c>
      <c r="D519" s="19" t="s">
        <v>993</v>
      </c>
      <c r="E519" s="20"/>
      <c r="F519" s="20"/>
      <c r="G519" s="20"/>
      <c r="H519" s="21"/>
    </row>
    <row r="520" spans="1:8" ht="26.4" hidden="1" outlineLevel="1">
      <c r="A520" s="16" t="s">
        <v>994</v>
      </c>
      <c r="B520" s="17">
        <v>0</v>
      </c>
      <c r="C520" s="18" t="s">
        <v>152</v>
      </c>
      <c r="D520" s="19" t="s">
        <v>995</v>
      </c>
      <c r="E520" s="20"/>
      <c r="F520" s="20"/>
      <c r="G520" s="20"/>
      <c r="H520" s="21"/>
    </row>
    <row r="521" spans="1:8" ht="15" hidden="1" outlineLevel="1">
      <c r="A521" s="16" t="s">
        <v>996</v>
      </c>
      <c r="B521" s="17">
        <v>0</v>
      </c>
      <c r="C521" s="18" t="s">
        <v>152</v>
      </c>
      <c r="D521" s="19" t="s">
        <v>997</v>
      </c>
      <c r="E521" s="20"/>
      <c r="F521" s="20"/>
      <c r="G521" s="20"/>
      <c r="H521" s="21"/>
    </row>
    <row r="522" spans="1:8" ht="15" hidden="1" outlineLevel="1">
      <c r="A522" s="16" t="s">
        <v>998</v>
      </c>
      <c r="B522" s="17">
        <v>0</v>
      </c>
      <c r="C522" s="18" t="s">
        <v>152</v>
      </c>
      <c r="D522" s="19" t="s">
        <v>999</v>
      </c>
      <c r="E522" s="20"/>
      <c r="F522" s="20"/>
      <c r="G522" s="20"/>
      <c r="H522" s="21"/>
    </row>
    <row r="523" spans="1:8" ht="26.4" hidden="1" outlineLevel="1">
      <c r="A523" s="16" t="s">
        <v>1000</v>
      </c>
      <c r="B523" s="17">
        <v>0</v>
      </c>
      <c r="C523" s="18" t="s">
        <v>152</v>
      </c>
      <c r="D523" s="19" t="s">
        <v>1001</v>
      </c>
      <c r="E523" s="20"/>
      <c r="F523" s="20"/>
      <c r="G523" s="20"/>
      <c r="H523" s="21"/>
    </row>
    <row r="524" spans="1:8" ht="26.4" hidden="1" outlineLevel="1">
      <c r="A524" s="16" t="s">
        <v>1002</v>
      </c>
      <c r="B524" s="17">
        <v>0</v>
      </c>
      <c r="C524" s="18" t="s">
        <v>152</v>
      </c>
      <c r="D524" s="19" t="s">
        <v>1003</v>
      </c>
      <c r="E524" s="20"/>
      <c r="F524" s="20"/>
      <c r="G524" s="20"/>
      <c r="H524" s="21"/>
    </row>
    <row r="525" spans="1:8" ht="26.4" hidden="1" outlineLevel="1">
      <c r="A525" s="16" t="s">
        <v>1004</v>
      </c>
      <c r="B525" s="17">
        <v>0</v>
      </c>
      <c r="C525" s="18" t="s">
        <v>152</v>
      </c>
      <c r="D525" s="19" t="s">
        <v>1005</v>
      </c>
      <c r="E525" s="20"/>
      <c r="F525" s="20"/>
      <c r="G525" s="20"/>
      <c r="H525" s="21"/>
    </row>
    <row r="526" spans="1:8" ht="26.4" hidden="1" outlineLevel="1">
      <c r="A526" s="16" t="s">
        <v>1006</v>
      </c>
      <c r="B526" s="17">
        <v>0</v>
      </c>
      <c r="C526" s="18" t="s">
        <v>152</v>
      </c>
      <c r="D526" s="19" t="s">
        <v>1007</v>
      </c>
      <c r="E526" s="20"/>
      <c r="F526" s="20"/>
      <c r="G526" s="20"/>
      <c r="H526" s="21"/>
    </row>
    <row r="527" spans="1:8" ht="26.4" hidden="1" outlineLevel="1">
      <c r="A527" s="16" t="s">
        <v>1008</v>
      </c>
      <c r="B527" s="17">
        <v>0</v>
      </c>
      <c r="C527" s="18" t="s">
        <v>152</v>
      </c>
      <c r="D527" s="19" t="s">
        <v>1009</v>
      </c>
      <c r="E527" s="20"/>
      <c r="F527" s="20"/>
      <c r="G527" s="20"/>
      <c r="H527" s="21"/>
    </row>
    <row r="528" spans="1:8" ht="15" hidden="1" outlineLevel="1">
      <c r="A528" s="16" t="s">
        <v>1010</v>
      </c>
      <c r="B528" s="17">
        <v>0</v>
      </c>
      <c r="C528" s="18" t="s">
        <v>152</v>
      </c>
      <c r="D528" s="19" t="s">
        <v>1011</v>
      </c>
      <c r="E528" s="20"/>
      <c r="F528" s="20"/>
      <c r="G528" s="20"/>
      <c r="H528" s="21"/>
    </row>
    <row r="529" spans="1:8" ht="15" hidden="1" outlineLevel="1">
      <c r="A529" s="16" t="s">
        <v>1012</v>
      </c>
      <c r="B529" s="17">
        <v>0</v>
      </c>
      <c r="C529" s="18" t="s">
        <v>369</v>
      </c>
      <c r="D529" s="19" t="s">
        <v>370</v>
      </c>
      <c r="E529" s="20"/>
      <c r="F529" s="20"/>
      <c r="G529" s="20"/>
      <c r="H529" s="21"/>
    </row>
    <row r="530" spans="1:8" ht="15" hidden="1" outlineLevel="1">
      <c r="A530" s="16" t="s">
        <v>1013</v>
      </c>
      <c r="B530" s="17">
        <v>0</v>
      </c>
      <c r="C530" s="18" t="s">
        <v>369</v>
      </c>
      <c r="D530" s="19" t="s">
        <v>370</v>
      </c>
      <c r="E530" s="20"/>
      <c r="F530" s="20"/>
      <c r="G530" s="20"/>
      <c r="H530" s="21"/>
    </row>
    <row r="531" spans="1:8" ht="15" hidden="1" outlineLevel="1">
      <c r="A531" s="16" t="s">
        <v>1014</v>
      </c>
      <c r="B531" s="17">
        <v>0</v>
      </c>
      <c r="C531" s="18" t="s">
        <v>369</v>
      </c>
      <c r="D531" s="19" t="s">
        <v>370</v>
      </c>
      <c r="E531" s="20"/>
      <c r="F531" s="20"/>
      <c r="G531" s="20"/>
      <c r="H531" s="21"/>
    </row>
    <row r="532" spans="1:8" ht="15" hidden="1" outlineLevel="1">
      <c r="A532" s="16" t="s">
        <v>1015</v>
      </c>
      <c r="B532" s="17">
        <v>0</v>
      </c>
      <c r="C532" s="18" t="s">
        <v>369</v>
      </c>
      <c r="D532" s="19" t="s">
        <v>370</v>
      </c>
      <c r="E532" s="20"/>
      <c r="F532" s="20"/>
      <c r="G532" s="20"/>
      <c r="H532" s="21"/>
    </row>
    <row r="533" spans="1:8" ht="15" hidden="1" outlineLevel="1">
      <c r="A533" s="16" t="s">
        <v>1016</v>
      </c>
      <c r="B533" s="17">
        <v>0</v>
      </c>
      <c r="C533" s="18" t="s">
        <v>369</v>
      </c>
      <c r="D533" s="19" t="s">
        <v>370</v>
      </c>
      <c r="E533" s="20"/>
      <c r="F533" s="20"/>
      <c r="G533" s="20"/>
      <c r="H533" s="21"/>
    </row>
    <row r="534" spans="1:8" ht="15" hidden="1" outlineLevel="1">
      <c r="A534" s="16" t="s">
        <v>1017</v>
      </c>
      <c r="B534" s="17">
        <v>0</v>
      </c>
      <c r="C534" s="18" t="s">
        <v>369</v>
      </c>
      <c r="D534" s="19" t="s">
        <v>370</v>
      </c>
      <c r="E534" s="20"/>
      <c r="F534" s="20"/>
      <c r="G534" s="20"/>
      <c r="H534" s="21"/>
    </row>
    <row r="535" spans="1:8" ht="15" hidden="1" outlineLevel="1">
      <c r="A535" s="16" t="s">
        <v>1018</v>
      </c>
      <c r="B535" s="17">
        <v>0</v>
      </c>
      <c r="C535" s="18" t="s">
        <v>369</v>
      </c>
      <c r="D535" s="19" t="s">
        <v>370</v>
      </c>
      <c r="E535" s="20"/>
      <c r="F535" s="20"/>
      <c r="G535" s="20"/>
      <c r="H535" s="21"/>
    </row>
    <row r="536" spans="1:8" ht="15" hidden="1" outlineLevel="1">
      <c r="A536" s="16" t="s">
        <v>1019</v>
      </c>
      <c r="B536" s="17">
        <v>0</v>
      </c>
      <c r="C536" s="18" t="s">
        <v>369</v>
      </c>
      <c r="D536" s="19" t="s">
        <v>370</v>
      </c>
      <c r="E536" s="20"/>
      <c r="F536" s="20"/>
      <c r="G536" s="20"/>
      <c r="H536" s="21"/>
    </row>
    <row r="537" spans="1:8" ht="15" hidden="1" outlineLevel="1">
      <c r="A537" s="16" t="s">
        <v>1020</v>
      </c>
      <c r="B537" s="17">
        <v>0</v>
      </c>
      <c r="C537" s="18" t="s">
        <v>369</v>
      </c>
      <c r="D537" s="19" t="s">
        <v>370</v>
      </c>
      <c r="E537" s="20"/>
      <c r="F537" s="20"/>
      <c r="G537" s="20"/>
      <c r="H537" s="21"/>
    </row>
    <row r="538" spans="1:8" ht="15" hidden="1" outlineLevel="1">
      <c r="A538" s="16" t="s">
        <v>1021</v>
      </c>
      <c r="B538" s="17">
        <v>0</v>
      </c>
      <c r="C538" s="18" t="s">
        <v>369</v>
      </c>
      <c r="D538" s="19" t="s">
        <v>370</v>
      </c>
      <c r="E538" s="20"/>
      <c r="F538" s="20"/>
      <c r="G538" s="20"/>
      <c r="H538" s="21"/>
    </row>
    <row r="539" spans="1:8" ht="15" hidden="1" outlineLevel="1">
      <c r="A539" s="16" t="s">
        <v>1022</v>
      </c>
      <c r="B539" s="17">
        <v>0</v>
      </c>
      <c r="C539" s="18" t="s">
        <v>369</v>
      </c>
      <c r="D539" s="19" t="s">
        <v>370</v>
      </c>
      <c r="E539" s="20"/>
      <c r="F539" s="20"/>
      <c r="G539" s="20"/>
      <c r="H539" s="21"/>
    </row>
    <row r="540" spans="1:8" ht="15" hidden="1" outlineLevel="1">
      <c r="A540" s="16" t="s">
        <v>1023</v>
      </c>
      <c r="B540" s="17">
        <v>0</v>
      </c>
      <c r="C540" s="18" t="s">
        <v>369</v>
      </c>
      <c r="D540" s="19" t="s">
        <v>370</v>
      </c>
      <c r="E540" s="20"/>
      <c r="F540" s="20"/>
      <c r="G540" s="20"/>
      <c r="H540" s="21"/>
    </row>
    <row r="541" spans="1:8" ht="15" hidden="1" outlineLevel="1">
      <c r="A541" s="16" t="s">
        <v>1024</v>
      </c>
      <c r="B541" s="17">
        <v>0</v>
      </c>
      <c r="C541" s="18" t="s">
        <v>369</v>
      </c>
      <c r="D541" s="19" t="s">
        <v>370</v>
      </c>
      <c r="E541" s="20"/>
      <c r="F541" s="20"/>
      <c r="G541" s="20"/>
      <c r="H541" s="21"/>
    </row>
    <row r="542" spans="1:8" ht="15" hidden="1" outlineLevel="1">
      <c r="A542" s="16" t="s">
        <v>1025</v>
      </c>
      <c r="B542" s="17">
        <v>0</v>
      </c>
      <c r="C542" s="18" t="s">
        <v>369</v>
      </c>
      <c r="D542" s="19" t="s">
        <v>370</v>
      </c>
      <c r="E542" s="20"/>
      <c r="F542" s="20"/>
      <c r="G542" s="20"/>
      <c r="H542" s="21"/>
    </row>
    <row r="543" spans="1:8" ht="15" hidden="1" outlineLevel="1">
      <c r="A543" s="16" t="s">
        <v>1026</v>
      </c>
      <c r="B543" s="17">
        <v>0</v>
      </c>
      <c r="C543" s="18" t="s">
        <v>369</v>
      </c>
      <c r="D543" s="19" t="s">
        <v>370</v>
      </c>
      <c r="E543" s="20"/>
      <c r="F543" s="20"/>
      <c r="G543" s="20"/>
      <c r="H543" s="21"/>
    </row>
    <row r="544" spans="1:8" ht="15" hidden="1" outlineLevel="1">
      <c r="A544" s="16" t="s">
        <v>1027</v>
      </c>
      <c r="B544" s="17">
        <v>0</v>
      </c>
      <c r="C544" s="18" t="s">
        <v>369</v>
      </c>
      <c r="D544" s="19" t="s">
        <v>370</v>
      </c>
      <c r="E544" s="20"/>
      <c r="F544" s="20"/>
      <c r="G544" s="20"/>
      <c r="H544" s="21"/>
    </row>
    <row r="545" spans="1:8" ht="15" hidden="1" outlineLevel="1">
      <c r="A545" s="16" t="s">
        <v>1028</v>
      </c>
      <c r="B545" s="17">
        <v>0</v>
      </c>
      <c r="C545" s="18" t="s">
        <v>369</v>
      </c>
      <c r="D545" s="19" t="s">
        <v>370</v>
      </c>
      <c r="E545" s="20"/>
      <c r="F545" s="20"/>
      <c r="G545" s="20"/>
      <c r="H545" s="21"/>
    </row>
    <row r="546" spans="1:8" ht="15" hidden="1" outlineLevel="1">
      <c r="A546" s="16" t="s">
        <v>1029</v>
      </c>
      <c r="B546" s="17">
        <v>0</v>
      </c>
      <c r="C546" s="18" t="s">
        <v>369</v>
      </c>
      <c r="D546" s="19" t="s">
        <v>370</v>
      </c>
      <c r="E546" s="20"/>
      <c r="F546" s="20"/>
      <c r="G546" s="20"/>
      <c r="H546" s="21"/>
    </row>
    <row r="547" spans="1:8" ht="15" hidden="1" outlineLevel="1">
      <c r="A547" s="16" t="s">
        <v>1030</v>
      </c>
      <c r="B547" s="17">
        <v>0</v>
      </c>
      <c r="C547" s="18" t="s">
        <v>369</v>
      </c>
      <c r="D547" s="19" t="s">
        <v>370</v>
      </c>
      <c r="E547" s="20"/>
      <c r="F547" s="20"/>
      <c r="G547" s="20"/>
      <c r="H547" s="21"/>
    </row>
    <row r="548" spans="1:8" ht="15" hidden="1" outlineLevel="1">
      <c r="A548" s="16" t="s">
        <v>1031</v>
      </c>
      <c r="B548" s="17">
        <v>0</v>
      </c>
      <c r="C548" s="18" t="s">
        <v>369</v>
      </c>
      <c r="D548" s="19" t="s">
        <v>370</v>
      </c>
      <c r="E548" s="20"/>
      <c r="F548" s="20"/>
      <c r="G548" s="20"/>
      <c r="H548" s="21"/>
    </row>
    <row r="549" spans="1:8" ht="15" hidden="1" outlineLevel="1">
      <c r="A549" s="16" t="s">
        <v>1032</v>
      </c>
      <c r="B549" s="17">
        <v>0</v>
      </c>
      <c r="C549" s="18" t="s">
        <v>369</v>
      </c>
      <c r="D549" s="19" t="s">
        <v>370</v>
      </c>
      <c r="E549" s="20"/>
      <c r="F549" s="20"/>
      <c r="G549" s="20"/>
      <c r="H549" s="21"/>
    </row>
    <row r="550" spans="1:8" ht="15" hidden="1" outlineLevel="1">
      <c r="A550" s="16" t="s">
        <v>1033</v>
      </c>
      <c r="B550" s="17">
        <v>0</v>
      </c>
      <c r="C550" s="18" t="s">
        <v>369</v>
      </c>
      <c r="D550" s="19" t="s">
        <v>370</v>
      </c>
      <c r="E550" s="20"/>
      <c r="F550" s="20"/>
      <c r="G550" s="20"/>
      <c r="H550" s="21"/>
    </row>
    <row r="551" spans="1:8" ht="15" hidden="1" outlineLevel="1">
      <c r="A551" s="16" t="s">
        <v>1034</v>
      </c>
      <c r="B551" s="17">
        <v>0</v>
      </c>
      <c r="C551" s="18" t="s">
        <v>369</v>
      </c>
      <c r="D551" s="19" t="s">
        <v>370</v>
      </c>
      <c r="E551" s="20"/>
      <c r="F551" s="20"/>
      <c r="G551" s="20"/>
      <c r="H551" s="21"/>
    </row>
    <row r="552" spans="1:8" ht="15" hidden="1" outlineLevel="1">
      <c r="A552" s="16" t="s">
        <v>1035</v>
      </c>
      <c r="B552" s="17">
        <v>0</v>
      </c>
      <c r="C552" s="18" t="s">
        <v>369</v>
      </c>
      <c r="D552" s="19" t="s">
        <v>370</v>
      </c>
      <c r="E552" s="20"/>
      <c r="F552" s="20"/>
      <c r="G552" s="20"/>
      <c r="H552" s="21"/>
    </row>
    <row r="553" spans="1:8" ht="15" outlineLevel="1">
      <c r="A553" s="16" t="s">
        <v>1036</v>
      </c>
      <c r="B553" s="27">
        <v>5</v>
      </c>
      <c r="C553" s="28" t="s">
        <v>395</v>
      </c>
      <c r="D553" s="29" t="s">
        <v>396</v>
      </c>
      <c r="E553" s="20"/>
      <c r="F553" s="20"/>
      <c r="G553" s="20"/>
      <c r="H553" s="30"/>
    </row>
    <row r="554" spans="1:7" ht="15" outlineLevel="1">
      <c r="A554" s="1"/>
      <c r="B554" s="1"/>
      <c r="C554" s="1"/>
      <c r="D554" s="1"/>
      <c r="G554" s="31"/>
    </row>
    <row r="555" spans="1:8" ht="15.6">
      <c r="A555" s="1"/>
      <c r="B555" s="1"/>
      <c r="C555" s="1"/>
      <c r="D555" s="7"/>
      <c r="G555" s="65" t="s">
        <v>7</v>
      </c>
      <c r="H555" s="32"/>
    </row>
    <row r="556" spans="1:7" ht="15">
      <c r="A556" s="1"/>
      <c r="B556" s="1"/>
      <c r="C556" s="1"/>
      <c r="D556" s="1"/>
      <c r="G556" s="31"/>
    </row>
    <row r="557" spans="1:7" ht="15.6">
      <c r="A557" s="1"/>
      <c r="B557" s="9">
        <v>3</v>
      </c>
      <c r="C557" s="9" t="s">
        <v>1037</v>
      </c>
      <c r="D557" s="1"/>
      <c r="G557" s="31"/>
    </row>
    <row r="558" spans="1:7" ht="15" hidden="1" outlineLevel="1">
      <c r="A558" s="1"/>
      <c r="B558" s="1"/>
      <c r="C558" s="1"/>
      <c r="D558" s="1"/>
      <c r="G558" s="31"/>
    </row>
    <row r="559" spans="1:8" s="13" customFormat="1" ht="15" hidden="1" outlineLevel="1">
      <c r="A559" s="10"/>
      <c r="B559" s="11"/>
      <c r="C559" s="11"/>
      <c r="D559" s="11"/>
      <c r="E559" s="12" t="s">
        <v>2442</v>
      </c>
      <c r="F559" s="12" t="s">
        <v>2443</v>
      </c>
      <c r="G559" s="12" t="s">
        <v>7</v>
      </c>
      <c r="H559" s="12" t="s">
        <v>7</v>
      </c>
    </row>
    <row r="560" spans="1:8" s="13" customFormat="1" ht="15" hidden="1" outlineLevel="1">
      <c r="A560" s="33" t="s">
        <v>8</v>
      </c>
      <c r="B560" s="33" t="s">
        <v>9</v>
      </c>
      <c r="C560" s="33" t="s">
        <v>10</v>
      </c>
      <c r="D560" s="33" t="s">
        <v>11</v>
      </c>
      <c r="E560" s="34" t="s">
        <v>12</v>
      </c>
      <c r="F560" s="34" t="s">
        <v>12</v>
      </c>
      <c r="G560" s="34" t="s">
        <v>12</v>
      </c>
      <c r="H560" s="34" t="s">
        <v>13</v>
      </c>
    </row>
    <row r="561" spans="1:8" ht="15" hidden="1" outlineLevel="1">
      <c r="A561" s="16" t="s">
        <v>1038</v>
      </c>
      <c r="B561" s="35">
        <v>0</v>
      </c>
      <c r="C561" s="18" t="s">
        <v>15</v>
      </c>
      <c r="D561" s="17" t="s">
        <v>1039</v>
      </c>
      <c r="E561" s="20">
        <v>79.834</v>
      </c>
      <c r="F561" s="20">
        <v>119.35</v>
      </c>
      <c r="G561" s="20">
        <v>199.184</v>
      </c>
      <c r="H561" s="21">
        <v>0</v>
      </c>
    </row>
    <row r="562" spans="1:8" ht="15" hidden="1" outlineLevel="1">
      <c r="A562" s="16" t="s">
        <v>1040</v>
      </c>
      <c r="B562" s="35">
        <v>0</v>
      </c>
      <c r="C562" s="18" t="s">
        <v>15</v>
      </c>
      <c r="D562" s="17" t="s">
        <v>1041</v>
      </c>
      <c r="E562" s="20">
        <v>106.87</v>
      </c>
      <c r="F562" s="20">
        <v>127.05000000000001</v>
      </c>
      <c r="G562" s="20">
        <v>233.92000000000002</v>
      </c>
      <c r="H562" s="21">
        <v>0</v>
      </c>
    </row>
    <row r="563" spans="1:8" ht="15" hidden="1" outlineLevel="1">
      <c r="A563" s="16" t="s">
        <v>1042</v>
      </c>
      <c r="B563" s="35">
        <v>0</v>
      </c>
      <c r="C563" s="18" t="s">
        <v>15</v>
      </c>
      <c r="D563" s="17" t="s">
        <v>1043</v>
      </c>
      <c r="E563" s="20">
        <v>121.43</v>
      </c>
      <c r="F563" s="20">
        <v>134.75</v>
      </c>
      <c r="G563" s="20">
        <v>256.18</v>
      </c>
      <c r="H563" s="21">
        <v>0</v>
      </c>
    </row>
    <row r="564" spans="1:8" ht="15" hidden="1" outlineLevel="1">
      <c r="A564" s="16" t="s">
        <v>1044</v>
      </c>
      <c r="B564" s="35">
        <v>0</v>
      </c>
      <c r="C564" s="18" t="s">
        <v>15</v>
      </c>
      <c r="D564" s="17" t="s">
        <v>1045</v>
      </c>
      <c r="E564" s="20">
        <v>156.92</v>
      </c>
      <c r="F564" s="20">
        <v>154</v>
      </c>
      <c r="G564" s="20">
        <v>310.91999999999996</v>
      </c>
      <c r="H564" s="21">
        <v>0</v>
      </c>
    </row>
    <row r="565" spans="1:8" ht="15" hidden="1" outlineLevel="1">
      <c r="A565" s="16" t="s">
        <v>1046</v>
      </c>
      <c r="B565" s="35">
        <v>0</v>
      </c>
      <c r="C565" s="18" t="s">
        <v>15</v>
      </c>
      <c r="D565" s="17" t="s">
        <v>1047</v>
      </c>
      <c r="E565" s="20">
        <v>211.76</v>
      </c>
      <c r="F565" s="20">
        <v>161.7</v>
      </c>
      <c r="G565" s="20">
        <v>373.46</v>
      </c>
      <c r="H565" s="21">
        <v>0</v>
      </c>
    </row>
    <row r="566" spans="1:8" ht="15" hidden="1" outlineLevel="1">
      <c r="A566" s="16" t="s">
        <v>1048</v>
      </c>
      <c r="B566" s="35">
        <v>0</v>
      </c>
      <c r="C566" s="18" t="s">
        <v>15</v>
      </c>
      <c r="D566" s="17" t="s">
        <v>1049</v>
      </c>
      <c r="E566" s="20">
        <v>246.45999999999998</v>
      </c>
      <c r="F566" s="20">
        <v>173.25</v>
      </c>
      <c r="G566" s="20">
        <v>419.71</v>
      </c>
      <c r="H566" s="21">
        <v>0</v>
      </c>
    </row>
    <row r="567" spans="1:8" ht="15" hidden="1" outlineLevel="1">
      <c r="A567" s="16" t="s">
        <v>1050</v>
      </c>
      <c r="B567" s="35">
        <v>0</v>
      </c>
      <c r="C567" s="18" t="s">
        <v>15</v>
      </c>
      <c r="D567" s="17" t="s">
        <v>1051</v>
      </c>
      <c r="E567" s="20">
        <v>317.6</v>
      </c>
      <c r="F567" s="20">
        <v>184.79999999999998</v>
      </c>
      <c r="G567" s="20">
        <v>502.4</v>
      </c>
      <c r="H567" s="21">
        <v>0</v>
      </c>
    </row>
    <row r="568" spans="1:8" ht="15" hidden="1" outlineLevel="1">
      <c r="A568" s="16" t="s">
        <v>1052</v>
      </c>
      <c r="B568" s="35">
        <v>0</v>
      </c>
      <c r="C568" s="18" t="s">
        <v>15</v>
      </c>
      <c r="D568" s="17" t="s">
        <v>1053</v>
      </c>
      <c r="E568" s="20">
        <v>272.1</v>
      </c>
      <c r="F568" s="20">
        <v>184.79999999999998</v>
      </c>
      <c r="G568" s="20">
        <v>456.9</v>
      </c>
      <c r="H568" s="21">
        <v>0</v>
      </c>
    </row>
    <row r="569" spans="1:8" ht="15" hidden="1" outlineLevel="1">
      <c r="A569" s="16" t="s">
        <v>1054</v>
      </c>
      <c r="B569" s="35">
        <v>0</v>
      </c>
      <c r="C569" s="18" t="s">
        <v>15</v>
      </c>
      <c r="D569" s="17" t="s">
        <v>1055</v>
      </c>
      <c r="E569" s="20">
        <v>490.66999999999996</v>
      </c>
      <c r="F569" s="20">
        <v>219.45</v>
      </c>
      <c r="G569" s="20">
        <v>710.1199999999999</v>
      </c>
      <c r="H569" s="21">
        <v>0</v>
      </c>
    </row>
    <row r="570" spans="1:8" ht="15" hidden="1" outlineLevel="1">
      <c r="A570" s="16" t="s">
        <v>1056</v>
      </c>
      <c r="B570" s="35">
        <v>0</v>
      </c>
      <c r="C570" s="18" t="s">
        <v>15</v>
      </c>
      <c r="D570" s="17" t="s">
        <v>1057</v>
      </c>
      <c r="E570" s="20">
        <v>580.92</v>
      </c>
      <c r="F570" s="20">
        <v>227.14999999999998</v>
      </c>
      <c r="G570" s="20">
        <v>808.0699999999999</v>
      </c>
      <c r="H570" s="21">
        <v>0</v>
      </c>
    </row>
    <row r="571" spans="1:8" ht="15" hidden="1" outlineLevel="1">
      <c r="A571" s="16" t="s">
        <v>1058</v>
      </c>
      <c r="B571" s="35">
        <v>0</v>
      </c>
      <c r="C571" s="18" t="s">
        <v>15</v>
      </c>
      <c r="D571" s="17" t="s">
        <v>1059</v>
      </c>
      <c r="E571" s="20">
        <v>726.8399999999999</v>
      </c>
      <c r="F571" s="20">
        <v>250.25</v>
      </c>
      <c r="G571" s="20">
        <v>977.0899999999999</v>
      </c>
      <c r="H571" s="21">
        <v>0</v>
      </c>
    </row>
    <row r="572" spans="1:8" ht="15" hidden="1" outlineLevel="1">
      <c r="A572" s="16" t="s">
        <v>1060</v>
      </c>
      <c r="B572" s="35">
        <v>0</v>
      </c>
      <c r="C572" s="18" t="s">
        <v>15</v>
      </c>
      <c r="D572" s="17" t="s">
        <v>1061</v>
      </c>
      <c r="E572" s="20">
        <v>843.0799999999999</v>
      </c>
      <c r="F572" s="20">
        <v>269.5</v>
      </c>
      <c r="G572" s="20">
        <v>1112.58</v>
      </c>
      <c r="H572" s="21">
        <v>0</v>
      </c>
    </row>
    <row r="573" spans="1:8" ht="15" hidden="1" outlineLevel="1">
      <c r="A573" s="16" t="s">
        <v>1062</v>
      </c>
      <c r="B573" s="35">
        <v>0</v>
      </c>
      <c r="C573" s="18" t="s">
        <v>15</v>
      </c>
      <c r="D573" s="17" t="s">
        <v>1063</v>
      </c>
      <c r="E573" s="20">
        <v>1006.3700000000001</v>
      </c>
      <c r="F573" s="20">
        <v>308</v>
      </c>
      <c r="G573" s="20">
        <v>1314.3700000000001</v>
      </c>
      <c r="H573" s="21">
        <v>0</v>
      </c>
    </row>
    <row r="574" spans="1:8" ht="15" hidden="1" outlineLevel="1">
      <c r="A574" s="16" t="s">
        <v>1064</v>
      </c>
      <c r="B574" s="35">
        <v>0</v>
      </c>
      <c r="C574" s="18" t="s">
        <v>15</v>
      </c>
      <c r="D574" s="17" t="s">
        <v>1065</v>
      </c>
      <c r="E574" s="20">
        <v>1631.6999999999998</v>
      </c>
      <c r="F574" s="20">
        <v>558.25</v>
      </c>
      <c r="G574" s="20">
        <v>2189.95</v>
      </c>
      <c r="H574" s="21">
        <v>0</v>
      </c>
    </row>
    <row r="575" spans="1:8" ht="15" hidden="1" outlineLevel="1">
      <c r="A575" s="16" t="s">
        <v>1066</v>
      </c>
      <c r="B575" s="35">
        <v>0</v>
      </c>
      <c r="C575" s="18" t="s">
        <v>15</v>
      </c>
      <c r="D575" s="17" t="s">
        <v>1067</v>
      </c>
      <c r="E575" s="20">
        <v>2491.1000000000004</v>
      </c>
      <c r="F575" s="20">
        <v>1155</v>
      </c>
      <c r="G575" s="20">
        <v>3646.1000000000004</v>
      </c>
      <c r="H575" s="21">
        <v>0</v>
      </c>
    </row>
    <row r="576" spans="1:8" ht="15" hidden="1" outlineLevel="1">
      <c r="A576" s="16" t="s">
        <v>1068</v>
      </c>
      <c r="B576" s="35">
        <v>0</v>
      </c>
      <c r="C576" s="18" t="s">
        <v>15</v>
      </c>
      <c r="D576" s="17" t="s">
        <v>1069</v>
      </c>
      <c r="E576" s="20">
        <v>3629</v>
      </c>
      <c r="F576" s="20">
        <v>1347.5</v>
      </c>
      <c r="G576" s="20">
        <v>4976.5</v>
      </c>
      <c r="H576" s="21">
        <v>0</v>
      </c>
    </row>
    <row r="577" spans="1:8" ht="15" hidden="1" outlineLevel="1">
      <c r="A577" s="16" t="s">
        <v>1070</v>
      </c>
      <c r="B577" s="39">
        <v>0</v>
      </c>
      <c r="C577" s="40" t="s">
        <v>15</v>
      </c>
      <c r="D577" s="25" t="s">
        <v>1071</v>
      </c>
      <c r="E577" s="20">
        <v>156.95000000000002</v>
      </c>
      <c r="F577" s="20">
        <v>150.15</v>
      </c>
      <c r="G577" s="20">
        <v>307.1</v>
      </c>
      <c r="H577" s="21">
        <v>0</v>
      </c>
    </row>
    <row r="578" spans="1:8" ht="15" hidden="1" outlineLevel="1">
      <c r="A578" s="16" t="s">
        <v>1072</v>
      </c>
      <c r="B578" s="39">
        <v>0</v>
      </c>
      <c r="C578" s="40" t="s">
        <v>15</v>
      </c>
      <c r="D578" s="25" t="s">
        <v>1073</v>
      </c>
      <c r="E578" s="20">
        <v>207</v>
      </c>
      <c r="F578" s="20">
        <v>154</v>
      </c>
      <c r="G578" s="20">
        <v>361</v>
      </c>
      <c r="H578" s="21">
        <v>0</v>
      </c>
    </row>
    <row r="579" spans="1:8" ht="15" hidden="1" outlineLevel="1">
      <c r="A579" s="16" t="s">
        <v>1074</v>
      </c>
      <c r="B579" s="39">
        <v>0</v>
      </c>
      <c r="C579" s="40" t="s">
        <v>15</v>
      </c>
      <c r="D579" s="25" t="s">
        <v>1075</v>
      </c>
      <c r="E579" s="20">
        <v>234</v>
      </c>
      <c r="F579" s="20">
        <v>161.7</v>
      </c>
      <c r="G579" s="20">
        <v>395.7</v>
      </c>
      <c r="H579" s="21">
        <v>0</v>
      </c>
    </row>
    <row r="580" spans="1:8" ht="15" hidden="1" outlineLevel="1">
      <c r="A580" s="16" t="s">
        <v>470</v>
      </c>
      <c r="B580" s="39">
        <v>0</v>
      </c>
      <c r="C580" s="40" t="s">
        <v>15</v>
      </c>
      <c r="D580" s="25" t="s">
        <v>1076</v>
      </c>
      <c r="E580" s="20">
        <v>309.56999999999994</v>
      </c>
      <c r="F580" s="20">
        <v>169.4</v>
      </c>
      <c r="G580" s="20">
        <v>478.9699999999999</v>
      </c>
      <c r="H580" s="21">
        <v>0</v>
      </c>
    </row>
    <row r="581" spans="1:8" ht="15" hidden="1" outlineLevel="1">
      <c r="A581" s="16" t="s">
        <v>472</v>
      </c>
      <c r="B581" s="39">
        <v>0</v>
      </c>
      <c r="C581" s="40" t="s">
        <v>15</v>
      </c>
      <c r="D581" s="25" t="s">
        <v>1077</v>
      </c>
      <c r="E581" s="20">
        <v>365.5</v>
      </c>
      <c r="F581" s="20">
        <v>177.1</v>
      </c>
      <c r="G581" s="20">
        <v>542.6</v>
      </c>
      <c r="H581" s="21">
        <v>0</v>
      </c>
    </row>
    <row r="582" spans="1:8" ht="15" hidden="1" outlineLevel="1">
      <c r="A582" s="16" t="s">
        <v>474</v>
      </c>
      <c r="B582" s="39">
        <v>0</v>
      </c>
      <c r="C582" s="40" t="s">
        <v>15</v>
      </c>
      <c r="D582" s="25" t="s">
        <v>1078</v>
      </c>
      <c r="E582" s="20">
        <v>504.31</v>
      </c>
      <c r="F582" s="20">
        <v>192.5</v>
      </c>
      <c r="G582" s="20">
        <v>696.81</v>
      </c>
      <c r="H582" s="21">
        <v>0</v>
      </c>
    </row>
    <row r="583" spans="1:8" ht="15" hidden="1" outlineLevel="1">
      <c r="A583" s="16" t="s">
        <v>476</v>
      </c>
      <c r="B583" s="39">
        <v>0</v>
      </c>
      <c r="C583" s="40" t="s">
        <v>15</v>
      </c>
      <c r="D583" s="25" t="s">
        <v>1079</v>
      </c>
      <c r="E583" s="20">
        <v>619.05</v>
      </c>
      <c r="F583" s="20">
        <v>211.75000000000003</v>
      </c>
      <c r="G583" s="20">
        <v>830.8</v>
      </c>
      <c r="H583" s="21">
        <v>0</v>
      </c>
    </row>
    <row r="584" spans="1:8" ht="15" hidden="1" outlineLevel="1">
      <c r="A584" s="16" t="s">
        <v>478</v>
      </c>
      <c r="B584" s="39">
        <v>0</v>
      </c>
      <c r="C584" s="40" t="s">
        <v>15</v>
      </c>
      <c r="D584" s="25" t="s">
        <v>1080</v>
      </c>
      <c r="E584" s="20">
        <v>892.1</v>
      </c>
      <c r="F584" s="20">
        <v>231</v>
      </c>
      <c r="G584" s="20">
        <v>1123.1</v>
      </c>
      <c r="H584" s="21">
        <v>0</v>
      </c>
    </row>
    <row r="585" spans="1:8" ht="15" hidden="1" outlineLevel="1">
      <c r="A585" s="16" t="s">
        <v>480</v>
      </c>
      <c r="B585" s="25">
        <v>0</v>
      </c>
      <c r="C585" s="40" t="s">
        <v>15</v>
      </c>
      <c r="D585" s="25" t="s">
        <v>1081</v>
      </c>
      <c r="E585" s="20">
        <v>96.5</v>
      </c>
      <c r="F585" s="20">
        <v>138.6</v>
      </c>
      <c r="G585" s="20">
        <v>235.1</v>
      </c>
      <c r="H585" s="21">
        <v>0</v>
      </c>
    </row>
    <row r="586" spans="1:8" ht="15" hidden="1" outlineLevel="1">
      <c r="A586" s="16" t="s">
        <v>482</v>
      </c>
      <c r="B586" s="25">
        <v>0</v>
      </c>
      <c r="C586" s="40" t="s">
        <v>15</v>
      </c>
      <c r="D586" s="25" t="s">
        <v>1082</v>
      </c>
      <c r="E586" s="20">
        <v>110.1</v>
      </c>
      <c r="F586" s="20">
        <v>154</v>
      </c>
      <c r="G586" s="20">
        <v>264.1</v>
      </c>
      <c r="H586" s="21">
        <v>0</v>
      </c>
    </row>
    <row r="587" spans="1:8" ht="15" hidden="1" outlineLevel="1">
      <c r="A587" s="16" t="s">
        <v>484</v>
      </c>
      <c r="B587" s="25">
        <v>0</v>
      </c>
      <c r="C587" s="40" t="s">
        <v>15</v>
      </c>
      <c r="D587" s="25" t="s">
        <v>1083</v>
      </c>
      <c r="E587" s="20">
        <v>109.5</v>
      </c>
      <c r="F587" s="20">
        <v>177.1</v>
      </c>
      <c r="G587" s="20">
        <v>286.6</v>
      </c>
      <c r="H587" s="21">
        <v>0</v>
      </c>
    </row>
    <row r="588" spans="1:8" ht="15" hidden="1" outlineLevel="1">
      <c r="A588" s="16" t="s">
        <v>486</v>
      </c>
      <c r="B588" s="25">
        <v>0</v>
      </c>
      <c r="C588" s="40" t="s">
        <v>15</v>
      </c>
      <c r="D588" s="25" t="s">
        <v>1084</v>
      </c>
      <c r="E588" s="20">
        <v>129</v>
      </c>
      <c r="F588" s="20">
        <v>184.79999999999998</v>
      </c>
      <c r="G588" s="20">
        <v>313.79999999999995</v>
      </c>
      <c r="H588" s="21">
        <v>0</v>
      </c>
    </row>
    <row r="589" spans="1:8" ht="15" hidden="1" outlineLevel="1">
      <c r="A589" s="16" t="s">
        <v>488</v>
      </c>
      <c r="B589" s="25">
        <v>0</v>
      </c>
      <c r="C589" s="40" t="s">
        <v>15</v>
      </c>
      <c r="D589" s="25" t="s">
        <v>1085</v>
      </c>
      <c r="E589" s="20">
        <v>160.5</v>
      </c>
      <c r="F589" s="20">
        <v>200.20000000000002</v>
      </c>
      <c r="G589" s="20">
        <v>360.70000000000005</v>
      </c>
      <c r="H589" s="21">
        <v>0</v>
      </c>
    </row>
    <row r="590" spans="1:8" ht="15" hidden="1" outlineLevel="1">
      <c r="A590" s="16" t="s">
        <v>490</v>
      </c>
      <c r="B590" s="25">
        <v>0</v>
      </c>
      <c r="C590" s="40" t="s">
        <v>15</v>
      </c>
      <c r="D590" s="25" t="s">
        <v>1086</v>
      </c>
      <c r="E590" s="20">
        <v>220.5</v>
      </c>
      <c r="F590" s="20">
        <v>223.29999999999998</v>
      </c>
      <c r="G590" s="20">
        <v>443.79999999999995</v>
      </c>
      <c r="H590" s="21">
        <v>0</v>
      </c>
    </row>
    <row r="591" spans="1:8" ht="15" hidden="1" outlineLevel="1">
      <c r="A591" s="16" t="s">
        <v>492</v>
      </c>
      <c r="B591" s="25">
        <v>0</v>
      </c>
      <c r="C591" s="40" t="s">
        <v>15</v>
      </c>
      <c r="D591" s="25" t="s">
        <v>1087</v>
      </c>
      <c r="E591" s="20">
        <v>288</v>
      </c>
      <c r="F591" s="20">
        <v>255.0625</v>
      </c>
      <c r="G591" s="20">
        <v>543.0625</v>
      </c>
      <c r="H591" s="21">
        <v>0</v>
      </c>
    </row>
    <row r="592" spans="1:8" ht="15" hidden="1" outlineLevel="1">
      <c r="A592" s="16" t="s">
        <v>494</v>
      </c>
      <c r="B592" s="25">
        <v>0</v>
      </c>
      <c r="C592" s="40" t="s">
        <v>15</v>
      </c>
      <c r="D592" s="25" t="s">
        <v>1088</v>
      </c>
      <c r="E592" s="20">
        <v>360</v>
      </c>
      <c r="F592" s="20">
        <v>308</v>
      </c>
      <c r="G592" s="20">
        <v>668</v>
      </c>
      <c r="H592" s="21">
        <v>0</v>
      </c>
    </row>
    <row r="593" spans="1:8" ht="15" hidden="1" outlineLevel="1">
      <c r="A593" s="16" t="s">
        <v>496</v>
      </c>
      <c r="B593" s="25">
        <v>0</v>
      </c>
      <c r="C593" s="40" t="s">
        <v>15</v>
      </c>
      <c r="D593" s="25" t="s">
        <v>1089</v>
      </c>
      <c r="E593" s="20">
        <v>576</v>
      </c>
      <c r="F593" s="20">
        <v>385</v>
      </c>
      <c r="G593" s="20">
        <v>961</v>
      </c>
      <c r="H593" s="21">
        <v>0</v>
      </c>
    </row>
    <row r="594" spans="1:8" ht="15" hidden="1" outlineLevel="1">
      <c r="A594" s="16" t="s">
        <v>498</v>
      </c>
      <c r="B594" s="41">
        <f>SUM(B561:B567)/2</f>
        <v>0</v>
      </c>
      <c r="C594" s="40" t="s">
        <v>152</v>
      </c>
      <c r="D594" s="25" t="s">
        <v>1090</v>
      </c>
      <c r="E594" s="20">
        <v>55.9</v>
      </c>
      <c r="F594" s="20">
        <v>52.93750000000001</v>
      </c>
      <c r="G594" s="20">
        <v>108.8375</v>
      </c>
      <c r="H594" s="21">
        <v>0</v>
      </c>
    </row>
    <row r="595" spans="1:8" ht="15" hidden="1" outlineLevel="1">
      <c r="A595" s="16" t="s">
        <v>500</v>
      </c>
      <c r="B595" s="41">
        <f>SUM(B568:B571)/2.5</f>
        <v>0</v>
      </c>
      <c r="C595" s="40" t="s">
        <v>152</v>
      </c>
      <c r="D595" s="25" t="s">
        <v>155</v>
      </c>
      <c r="E595" s="20">
        <v>104</v>
      </c>
      <c r="F595" s="20">
        <v>62.5625</v>
      </c>
      <c r="G595" s="20">
        <v>166.5625</v>
      </c>
      <c r="H595" s="21">
        <v>0</v>
      </c>
    </row>
    <row r="596" spans="1:8" ht="15" hidden="1" outlineLevel="1">
      <c r="A596" s="16" t="s">
        <v>502</v>
      </c>
      <c r="B596" s="41">
        <f>SUM(B572:B576)/3</f>
        <v>0</v>
      </c>
      <c r="C596" s="40" t="s">
        <v>152</v>
      </c>
      <c r="D596" s="25" t="s">
        <v>157</v>
      </c>
      <c r="E596" s="20">
        <v>169</v>
      </c>
      <c r="F596" s="20">
        <v>72.1875</v>
      </c>
      <c r="G596" s="20">
        <v>241.1875</v>
      </c>
      <c r="H596" s="21">
        <v>0</v>
      </c>
    </row>
    <row r="597" spans="1:8" ht="15" hidden="1" outlineLevel="1">
      <c r="A597" s="16" t="s">
        <v>504</v>
      </c>
      <c r="B597" s="41">
        <f>SUM(B561:B576)</f>
        <v>0</v>
      </c>
      <c r="C597" s="40" t="s">
        <v>15</v>
      </c>
      <c r="D597" s="25" t="s">
        <v>1091</v>
      </c>
      <c r="E597" s="20">
        <v>0</v>
      </c>
      <c r="F597" s="20">
        <v>67.375</v>
      </c>
      <c r="G597" s="20">
        <v>67.375</v>
      </c>
      <c r="H597" s="21">
        <v>0</v>
      </c>
    </row>
    <row r="598" spans="1:8" ht="15" hidden="1" outlineLevel="1">
      <c r="A598" s="16" t="s">
        <v>506</v>
      </c>
      <c r="B598" s="39">
        <v>0</v>
      </c>
      <c r="C598" s="40" t="s">
        <v>15</v>
      </c>
      <c r="D598" s="25" t="s">
        <v>1092</v>
      </c>
      <c r="E598" s="20">
        <v>3.9000000000000004</v>
      </c>
      <c r="F598" s="20">
        <v>4.8125</v>
      </c>
      <c r="G598" s="20">
        <v>8.7125</v>
      </c>
      <c r="H598" s="21">
        <v>0</v>
      </c>
    </row>
    <row r="599" spans="1:8" ht="15" hidden="1" outlineLevel="1">
      <c r="A599" s="16" t="s">
        <v>1093</v>
      </c>
      <c r="B599" s="39">
        <v>0</v>
      </c>
      <c r="C599" s="40" t="s">
        <v>15</v>
      </c>
      <c r="D599" s="25" t="s">
        <v>1094</v>
      </c>
      <c r="E599" s="20">
        <v>9.1</v>
      </c>
      <c r="F599" s="20">
        <v>9.625</v>
      </c>
      <c r="G599" s="20">
        <v>18.725</v>
      </c>
      <c r="H599" s="21">
        <v>0</v>
      </c>
    </row>
    <row r="600" spans="1:8" ht="15" hidden="1" outlineLevel="1">
      <c r="A600" s="16" t="s">
        <v>1095</v>
      </c>
      <c r="B600" s="39">
        <v>0</v>
      </c>
      <c r="C600" s="40" t="s">
        <v>15</v>
      </c>
      <c r="D600" s="25" t="s">
        <v>1096</v>
      </c>
      <c r="E600" s="20">
        <v>13</v>
      </c>
      <c r="F600" s="20">
        <v>9.625</v>
      </c>
      <c r="G600" s="20">
        <v>22.625</v>
      </c>
      <c r="H600" s="21">
        <v>0</v>
      </c>
    </row>
    <row r="601" spans="1:8" ht="15" hidden="1" outlineLevel="1">
      <c r="A601" s="16" t="s">
        <v>508</v>
      </c>
      <c r="B601" s="39">
        <v>0</v>
      </c>
      <c r="C601" s="40" t="s">
        <v>15</v>
      </c>
      <c r="D601" s="25" t="s">
        <v>1097</v>
      </c>
      <c r="E601" s="20">
        <v>19.5</v>
      </c>
      <c r="F601" s="20">
        <v>9.625</v>
      </c>
      <c r="G601" s="20">
        <v>29.125</v>
      </c>
      <c r="H601" s="21">
        <v>0</v>
      </c>
    </row>
    <row r="602" spans="1:8" ht="15" hidden="1" outlineLevel="1">
      <c r="A602" s="16" t="s">
        <v>510</v>
      </c>
      <c r="B602" s="39">
        <v>0</v>
      </c>
      <c r="C602" s="40" t="s">
        <v>15</v>
      </c>
      <c r="D602" s="25" t="s">
        <v>1098</v>
      </c>
      <c r="E602" s="20">
        <v>169</v>
      </c>
      <c r="F602" s="20">
        <v>123.2</v>
      </c>
      <c r="G602" s="20">
        <v>292.2</v>
      </c>
      <c r="H602" s="21">
        <v>0</v>
      </c>
    </row>
    <row r="603" spans="1:8" ht="15" hidden="1" outlineLevel="1">
      <c r="A603" s="16" t="s">
        <v>512</v>
      </c>
      <c r="B603" s="39">
        <v>0</v>
      </c>
      <c r="C603" s="40" t="s">
        <v>15</v>
      </c>
      <c r="D603" s="25" t="s">
        <v>1099</v>
      </c>
      <c r="E603" s="20">
        <v>226.6</v>
      </c>
      <c r="F603" s="20">
        <v>169.4</v>
      </c>
      <c r="G603" s="20">
        <v>396</v>
      </c>
      <c r="H603" s="21">
        <v>0</v>
      </c>
    </row>
    <row r="604" spans="1:8" ht="15" hidden="1" outlineLevel="1">
      <c r="A604" s="16" t="s">
        <v>514</v>
      </c>
      <c r="B604" s="39">
        <v>0</v>
      </c>
      <c r="C604" s="40" t="s">
        <v>15</v>
      </c>
      <c r="D604" s="25" t="s">
        <v>1100</v>
      </c>
      <c r="E604" s="20">
        <v>286</v>
      </c>
      <c r="F604" s="20">
        <v>211.75000000000003</v>
      </c>
      <c r="G604" s="20">
        <v>497.75</v>
      </c>
      <c r="H604" s="21">
        <v>0</v>
      </c>
    </row>
    <row r="605" spans="1:8" ht="15" hidden="1" outlineLevel="1">
      <c r="A605" s="16" t="s">
        <v>516</v>
      </c>
      <c r="B605" s="39">
        <v>0</v>
      </c>
      <c r="C605" s="40" t="s">
        <v>15</v>
      </c>
      <c r="D605" s="25" t="s">
        <v>1101</v>
      </c>
      <c r="E605" s="20">
        <v>389.90000000000003</v>
      </c>
      <c r="F605" s="20">
        <v>231</v>
      </c>
      <c r="G605" s="20">
        <v>620.9000000000001</v>
      </c>
      <c r="H605" s="21">
        <v>0</v>
      </c>
    </row>
    <row r="606" spans="1:8" ht="15" hidden="1" outlineLevel="1">
      <c r="A606" s="16" t="s">
        <v>518</v>
      </c>
      <c r="B606" s="39">
        <v>0</v>
      </c>
      <c r="C606" s="40" t="s">
        <v>15</v>
      </c>
      <c r="D606" s="25" t="s">
        <v>1102</v>
      </c>
      <c r="E606" s="20">
        <v>533.7</v>
      </c>
      <c r="F606" s="20">
        <v>250.25</v>
      </c>
      <c r="G606" s="20">
        <v>783.95</v>
      </c>
      <c r="H606" s="21">
        <v>0</v>
      </c>
    </row>
    <row r="607" spans="1:8" ht="15" hidden="1" outlineLevel="1">
      <c r="A607" s="16" t="s">
        <v>520</v>
      </c>
      <c r="B607" s="39">
        <v>0</v>
      </c>
      <c r="C607" s="40" t="s">
        <v>15</v>
      </c>
      <c r="D607" s="25" t="s">
        <v>1103</v>
      </c>
      <c r="E607" s="20">
        <v>724</v>
      </c>
      <c r="F607" s="20">
        <v>254.10000000000002</v>
      </c>
      <c r="G607" s="20">
        <v>978.1</v>
      </c>
      <c r="H607" s="21">
        <v>0</v>
      </c>
    </row>
    <row r="608" spans="1:8" ht="15" hidden="1" outlineLevel="1">
      <c r="A608" s="16" t="s">
        <v>522</v>
      </c>
      <c r="B608" s="39">
        <v>0</v>
      </c>
      <c r="C608" s="40" t="s">
        <v>15</v>
      </c>
      <c r="D608" s="25" t="s">
        <v>1104</v>
      </c>
      <c r="E608" s="20">
        <v>945.8000000000001</v>
      </c>
      <c r="F608" s="20">
        <v>712.25</v>
      </c>
      <c r="G608" s="20">
        <v>1658.0500000000002</v>
      </c>
      <c r="H608" s="21">
        <v>0</v>
      </c>
    </row>
    <row r="609" spans="1:8" ht="15" hidden="1" outlineLevel="1">
      <c r="A609" s="16" t="s">
        <v>524</v>
      </c>
      <c r="B609" s="39">
        <v>0</v>
      </c>
      <c r="C609" s="40" t="s">
        <v>15</v>
      </c>
      <c r="D609" s="25" t="s">
        <v>1105</v>
      </c>
      <c r="E609" s="20">
        <v>1566</v>
      </c>
      <c r="F609" s="20">
        <v>731.5</v>
      </c>
      <c r="G609" s="20">
        <v>2297.5</v>
      </c>
      <c r="H609" s="21">
        <v>0</v>
      </c>
    </row>
    <row r="610" spans="1:8" ht="15" hidden="1" outlineLevel="1">
      <c r="A610" s="16" t="s">
        <v>526</v>
      </c>
      <c r="B610" s="39">
        <v>0</v>
      </c>
      <c r="C610" s="40" t="s">
        <v>15</v>
      </c>
      <c r="D610" s="25" t="s">
        <v>1106</v>
      </c>
      <c r="E610" s="20">
        <v>1705</v>
      </c>
      <c r="F610" s="20">
        <v>770</v>
      </c>
      <c r="G610" s="20">
        <v>2475</v>
      </c>
      <c r="H610" s="21">
        <v>0</v>
      </c>
    </row>
    <row r="611" spans="1:8" ht="15" hidden="1" outlineLevel="1">
      <c r="A611" s="16" t="s">
        <v>528</v>
      </c>
      <c r="B611" s="39">
        <v>0</v>
      </c>
      <c r="C611" s="40" t="s">
        <v>359</v>
      </c>
      <c r="D611" s="25" t="s">
        <v>1107</v>
      </c>
      <c r="E611" s="20">
        <v>0</v>
      </c>
      <c r="F611" s="20">
        <v>0</v>
      </c>
      <c r="G611" s="20">
        <v>0</v>
      </c>
      <c r="H611" s="21">
        <v>0</v>
      </c>
    </row>
    <row r="612" spans="1:8" ht="15" hidden="1" outlineLevel="1">
      <c r="A612" s="16" t="s">
        <v>530</v>
      </c>
      <c r="B612" s="39">
        <v>0</v>
      </c>
      <c r="C612" s="40" t="s">
        <v>359</v>
      </c>
      <c r="D612" s="25" t="s">
        <v>1108</v>
      </c>
      <c r="E612" s="20">
        <v>455</v>
      </c>
      <c r="F612" s="20">
        <v>962.5</v>
      </c>
      <c r="G612" s="20">
        <v>1417.5</v>
      </c>
      <c r="H612" s="21">
        <v>0</v>
      </c>
    </row>
    <row r="613" spans="1:8" ht="15" hidden="1" outlineLevel="1">
      <c r="A613" s="16" t="s">
        <v>532</v>
      </c>
      <c r="B613" s="39">
        <v>0</v>
      </c>
      <c r="C613" s="40" t="s">
        <v>359</v>
      </c>
      <c r="D613" s="25" t="s">
        <v>1109</v>
      </c>
      <c r="E613" s="20">
        <v>747.5</v>
      </c>
      <c r="F613" s="20">
        <v>1078</v>
      </c>
      <c r="G613" s="20">
        <v>1825.5</v>
      </c>
      <c r="H613" s="21">
        <v>0</v>
      </c>
    </row>
    <row r="614" spans="1:8" ht="15" hidden="1" outlineLevel="1">
      <c r="A614" s="16" t="s">
        <v>534</v>
      </c>
      <c r="B614" s="39">
        <v>0</v>
      </c>
      <c r="C614" s="40" t="s">
        <v>359</v>
      </c>
      <c r="D614" s="25" t="s">
        <v>1110</v>
      </c>
      <c r="E614" s="20">
        <v>1014</v>
      </c>
      <c r="F614" s="20">
        <v>1155</v>
      </c>
      <c r="G614" s="20">
        <v>2169</v>
      </c>
      <c r="H614" s="21">
        <v>0</v>
      </c>
    </row>
    <row r="615" spans="1:8" ht="15" hidden="1" outlineLevel="1">
      <c r="A615" s="16" t="s">
        <v>536</v>
      </c>
      <c r="B615" s="39">
        <v>0</v>
      </c>
      <c r="C615" s="40" t="s">
        <v>359</v>
      </c>
      <c r="D615" s="25" t="s">
        <v>1111</v>
      </c>
      <c r="E615" s="20">
        <v>1560</v>
      </c>
      <c r="F615" s="20">
        <v>1347.5</v>
      </c>
      <c r="G615" s="20">
        <v>2907.5</v>
      </c>
      <c r="H615" s="21">
        <v>0</v>
      </c>
    </row>
    <row r="616" spans="1:8" ht="15" hidden="1" outlineLevel="1">
      <c r="A616" s="16" t="s">
        <v>538</v>
      </c>
      <c r="B616" s="39">
        <v>0</v>
      </c>
      <c r="C616" s="40" t="s">
        <v>359</v>
      </c>
      <c r="D616" s="25" t="s">
        <v>1112</v>
      </c>
      <c r="E616" s="20">
        <v>3900</v>
      </c>
      <c r="F616" s="20">
        <v>3195.5000000000005</v>
      </c>
      <c r="G616" s="20">
        <v>7095.5</v>
      </c>
      <c r="H616" s="21">
        <v>0</v>
      </c>
    </row>
    <row r="617" spans="1:8" ht="15" hidden="1" outlineLevel="1">
      <c r="A617" s="16" t="s">
        <v>540</v>
      </c>
      <c r="B617" s="39">
        <v>0</v>
      </c>
      <c r="C617" s="40" t="s">
        <v>359</v>
      </c>
      <c r="D617" s="25" t="s">
        <v>1113</v>
      </c>
      <c r="E617" s="20">
        <v>8580</v>
      </c>
      <c r="F617" s="20">
        <v>4042.5</v>
      </c>
      <c r="G617" s="20">
        <v>12622.5</v>
      </c>
      <c r="H617" s="21">
        <v>0</v>
      </c>
    </row>
    <row r="618" spans="1:8" ht="15" hidden="1" outlineLevel="1">
      <c r="A618" s="16" t="s">
        <v>542</v>
      </c>
      <c r="B618" s="39">
        <v>0</v>
      </c>
      <c r="C618" s="40" t="s">
        <v>359</v>
      </c>
      <c r="D618" s="25" t="s">
        <v>1114</v>
      </c>
      <c r="E618" s="20">
        <v>11830</v>
      </c>
      <c r="F618" s="20">
        <v>5390</v>
      </c>
      <c r="G618" s="20">
        <v>17220</v>
      </c>
      <c r="H618" s="21">
        <v>0</v>
      </c>
    </row>
    <row r="619" spans="1:8" ht="15" hidden="1" outlineLevel="1">
      <c r="A619" s="16" t="s">
        <v>544</v>
      </c>
      <c r="B619" s="39">
        <v>0</v>
      </c>
      <c r="C619" s="40" t="s">
        <v>359</v>
      </c>
      <c r="D619" s="25" t="s">
        <v>1115</v>
      </c>
      <c r="E619" s="20">
        <v>156</v>
      </c>
      <c r="F619" s="20">
        <v>211.75000000000003</v>
      </c>
      <c r="G619" s="20">
        <v>367.75</v>
      </c>
      <c r="H619" s="21">
        <v>0</v>
      </c>
    </row>
    <row r="620" spans="1:8" ht="15" hidden="1" outlineLevel="1">
      <c r="A620" s="16" t="s">
        <v>546</v>
      </c>
      <c r="B620" s="39">
        <v>0</v>
      </c>
      <c r="C620" s="40" t="s">
        <v>359</v>
      </c>
      <c r="D620" s="25" t="s">
        <v>1116</v>
      </c>
      <c r="E620" s="20">
        <v>156</v>
      </c>
      <c r="F620" s="20">
        <v>211.75000000000003</v>
      </c>
      <c r="G620" s="20">
        <v>367.75</v>
      </c>
      <c r="H620" s="21">
        <v>0</v>
      </c>
    </row>
    <row r="621" spans="1:8" ht="15" hidden="1" outlineLevel="1">
      <c r="A621" s="16" t="s">
        <v>548</v>
      </c>
      <c r="B621" s="39">
        <v>0</v>
      </c>
      <c r="C621" s="40" t="s">
        <v>359</v>
      </c>
      <c r="D621" s="25" t="s">
        <v>1117</v>
      </c>
      <c r="E621" s="20">
        <v>156</v>
      </c>
      <c r="F621" s="20">
        <v>211.75000000000003</v>
      </c>
      <c r="G621" s="20">
        <v>367.75</v>
      </c>
      <c r="H621" s="21">
        <v>0</v>
      </c>
    </row>
    <row r="622" spans="1:8" ht="15" hidden="1" outlineLevel="1">
      <c r="A622" s="16" t="s">
        <v>550</v>
      </c>
      <c r="B622" s="39">
        <v>0</v>
      </c>
      <c r="C622" s="40" t="s">
        <v>359</v>
      </c>
      <c r="D622" s="25" t="s">
        <v>1118</v>
      </c>
      <c r="E622" s="20">
        <v>156</v>
      </c>
      <c r="F622" s="20">
        <v>211.75000000000003</v>
      </c>
      <c r="G622" s="20">
        <v>367.75</v>
      </c>
      <c r="H622" s="21">
        <v>0</v>
      </c>
    </row>
    <row r="623" spans="1:8" ht="15" hidden="1" outlineLevel="1">
      <c r="A623" s="16" t="s">
        <v>552</v>
      </c>
      <c r="B623" s="39">
        <v>0</v>
      </c>
      <c r="C623" s="40" t="s">
        <v>359</v>
      </c>
      <c r="D623" s="25" t="s">
        <v>1119</v>
      </c>
      <c r="E623" s="20">
        <v>0</v>
      </c>
      <c r="F623" s="20">
        <v>1217.5625</v>
      </c>
      <c r="G623" s="20">
        <v>1217.5625</v>
      </c>
      <c r="H623" s="21">
        <v>0</v>
      </c>
    </row>
    <row r="624" spans="1:8" ht="15" hidden="1" outlineLevel="1">
      <c r="A624" s="16" t="s">
        <v>554</v>
      </c>
      <c r="B624" s="39">
        <v>0</v>
      </c>
      <c r="C624" s="40" t="s">
        <v>359</v>
      </c>
      <c r="D624" s="25" t="s">
        <v>1120</v>
      </c>
      <c r="E624" s="20">
        <v>0</v>
      </c>
      <c r="F624" s="20">
        <v>1270.5</v>
      </c>
      <c r="G624" s="20">
        <v>1270.5</v>
      </c>
      <c r="H624" s="21">
        <v>0</v>
      </c>
    </row>
    <row r="625" spans="1:8" ht="15" hidden="1" outlineLevel="1">
      <c r="A625" s="16" t="s">
        <v>556</v>
      </c>
      <c r="B625" s="39">
        <v>0</v>
      </c>
      <c r="C625" s="40" t="s">
        <v>359</v>
      </c>
      <c r="D625" s="25" t="s">
        <v>1121</v>
      </c>
      <c r="E625" s="20">
        <v>0</v>
      </c>
      <c r="F625" s="20">
        <v>1578.4999999999998</v>
      </c>
      <c r="G625" s="20">
        <v>1578.4999999999998</v>
      </c>
      <c r="H625" s="21">
        <v>0</v>
      </c>
    </row>
    <row r="626" spans="1:8" ht="15" hidden="1" outlineLevel="1">
      <c r="A626" s="16" t="s">
        <v>558</v>
      </c>
      <c r="B626" s="39">
        <v>0</v>
      </c>
      <c r="C626" s="40" t="s">
        <v>359</v>
      </c>
      <c r="D626" s="25" t="s">
        <v>1122</v>
      </c>
      <c r="E626" s="20">
        <v>0</v>
      </c>
      <c r="F626" s="20">
        <v>1809.5</v>
      </c>
      <c r="G626" s="20">
        <v>1809.5</v>
      </c>
      <c r="H626" s="21">
        <v>0</v>
      </c>
    </row>
    <row r="627" spans="1:8" ht="15" hidden="1" outlineLevel="1">
      <c r="A627" s="16" t="s">
        <v>560</v>
      </c>
      <c r="B627" s="39">
        <v>0</v>
      </c>
      <c r="C627" s="40" t="s">
        <v>359</v>
      </c>
      <c r="D627" s="25" t="s">
        <v>1123</v>
      </c>
      <c r="E627" s="20">
        <v>0</v>
      </c>
      <c r="F627" s="20">
        <v>2444.75</v>
      </c>
      <c r="G627" s="20">
        <v>2444.75</v>
      </c>
      <c r="H627" s="21">
        <v>0</v>
      </c>
    </row>
    <row r="628" spans="1:8" ht="15" hidden="1" outlineLevel="1">
      <c r="A628" s="16" t="s">
        <v>562</v>
      </c>
      <c r="B628" s="39">
        <v>0</v>
      </c>
      <c r="C628" s="40" t="s">
        <v>359</v>
      </c>
      <c r="D628" s="25" t="s">
        <v>1124</v>
      </c>
      <c r="E628" s="20">
        <v>0</v>
      </c>
      <c r="F628" s="20">
        <v>3118.5</v>
      </c>
      <c r="G628" s="20">
        <v>3118.5</v>
      </c>
      <c r="H628" s="21">
        <v>0</v>
      </c>
    </row>
    <row r="629" spans="1:8" ht="15" hidden="1" outlineLevel="1">
      <c r="A629" s="16" t="s">
        <v>564</v>
      </c>
      <c r="B629" s="39">
        <v>0</v>
      </c>
      <c r="C629" s="40" t="s">
        <v>359</v>
      </c>
      <c r="D629" s="25" t="s">
        <v>1125</v>
      </c>
      <c r="E629" s="20">
        <v>0</v>
      </c>
      <c r="F629" s="20">
        <v>4312</v>
      </c>
      <c r="G629" s="20">
        <v>4312</v>
      </c>
      <c r="H629" s="21">
        <v>0</v>
      </c>
    </row>
    <row r="630" spans="1:8" ht="15" hidden="1" outlineLevel="1">
      <c r="A630" s="16" t="s">
        <v>566</v>
      </c>
      <c r="B630" s="39">
        <v>0</v>
      </c>
      <c r="C630" s="40" t="s">
        <v>152</v>
      </c>
      <c r="D630" s="25" t="s">
        <v>1126</v>
      </c>
      <c r="E630" s="20">
        <v>0</v>
      </c>
      <c r="F630" s="20">
        <v>315.7</v>
      </c>
      <c r="G630" s="20">
        <v>315.7</v>
      </c>
      <c r="H630" s="21">
        <v>0</v>
      </c>
    </row>
    <row r="631" spans="1:8" ht="15" hidden="1" outlineLevel="1">
      <c r="A631" s="16" t="s">
        <v>567</v>
      </c>
      <c r="B631" s="39">
        <v>0</v>
      </c>
      <c r="C631" s="40" t="s">
        <v>152</v>
      </c>
      <c r="D631" s="25" t="s">
        <v>1127</v>
      </c>
      <c r="E631" s="20">
        <v>0</v>
      </c>
      <c r="F631" s="20">
        <v>361.9</v>
      </c>
      <c r="G631" s="20">
        <v>361.9</v>
      </c>
      <c r="H631" s="21">
        <v>0</v>
      </c>
    </row>
    <row r="632" spans="1:8" ht="15" hidden="1" outlineLevel="1">
      <c r="A632" s="16" t="s">
        <v>568</v>
      </c>
      <c r="B632" s="39">
        <v>0</v>
      </c>
      <c r="C632" s="40" t="s">
        <v>152</v>
      </c>
      <c r="D632" s="25" t="s">
        <v>1128</v>
      </c>
      <c r="E632" s="20">
        <v>0</v>
      </c>
      <c r="F632" s="20">
        <v>231</v>
      </c>
      <c r="G632" s="20">
        <v>231</v>
      </c>
      <c r="H632" s="21">
        <v>0</v>
      </c>
    </row>
    <row r="633" spans="1:8" ht="15" hidden="1" outlineLevel="1">
      <c r="A633" s="16" t="s">
        <v>569</v>
      </c>
      <c r="B633" s="39">
        <v>0</v>
      </c>
      <c r="C633" s="40" t="s">
        <v>152</v>
      </c>
      <c r="D633" s="25" t="s">
        <v>1129</v>
      </c>
      <c r="E633" s="20">
        <v>0</v>
      </c>
      <c r="F633" s="20">
        <v>300.3</v>
      </c>
      <c r="G633" s="20">
        <v>300.3</v>
      </c>
      <c r="H633" s="21">
        <v>0</v>
      </c>
    </row>
    <row r="634" spans="1:8" ht="15" hidden="1" outlineLevel="1">
      <c r="A634" s="16" t="s">
        <v>571</v>
      </c>
      <c r="B634" s="39">
        <v>0</v>
      </c>
      <c r="C634" s="40" t="s">
        <v>152</v>
      </c>
      <c r="D634" s="25" t="s">
        <v>1130</v>
      </c>
      <c r="E634" s="20">
        <v>0</v>
      </c>
      <c r="F634" s="20">
        <v>577.5</v>
      </c>
      <c r="G634" s="20">
        <v>577.5</v>
      </c>
      <c r="H634" s="21">
        <v>0</v>
      </c>
    </row>
    <row r="635" spans="1:8" ht="15" hidden="1" outlineLevel="1">
      <c r="A635" s="16" t="s">
        <v>573</v>
      </c>
      <c r="B635" s="39">
        <v>0</v>
      </c>
      <c r="C635" s="40" t="s">
        <v>152</v>
      </c>
      <c r="D635" s="25" t="s">
        <v>1131</v>
      </c>
      <c r="E635" s="20">
        <v>1467</v>
      </c>
      <c r="F635" s="20">
        <v>158.8125</v>
      </c>
      <c r="G635" s="20">
        <v>1625.8125</v>
      </c>
      <c r="H635" s="21">
        <v>0</v>
      </c>
    </row>
    <row r="636" spans="1:8" ht="15" hidden="1" outlineLevel="1">
      <c r="A636" s="16" t="s">
        <v>575</v>
      </c>
      <c r="B636" s="39">
        <v>0</v>
      </c>
      <c r="C636" s="40" t="s">
        <v>152</v>
      </c>
      <c r="D636" s="25" t="s">
        <v>1132</v>
      </c>
      <c r="E636" s="20">
        <v>1603.5</v>
      </c>
      <c r="F636" s="20">
        <v>158.8125</v>
      </c>
      <c r="G636" s="20">
        <v>1762.3125</v>
      </c>
      <c r="H636" s="21">
        <v>0</v>
      </c>
    </row>
    <row r="637" spans="1:8" ht="15" hidden="1" outlineLevel="1">
      <c r="A637" s="16" t="s">
        <v>577</v>
      </c>
      <c r="B637" s="39">
        <v>0</v>
      </c>
      <c r="C637" s="40" t="s">
        <v>152</v>
      </c>
      <c r="D637" s="25" t="s">
        <v>1133</v>
      </c>
      <c r="E637" s="20">
        <v>1603.5</v>
      </c>
      <c r="F637" s="20">
        <v>158.8125</v>
      </c>
      <c r="G637" s="20">
        <v>1762.3125</v>
      </c>
      <c r="H637" s="21">
        <v>0</v>
      </c>
    </row>
    <row r="638" spans="1:8" ht="15" hidden="1" outlineLevel="1">
      <c r="A638" s="16" t="s">
        <v>579</v>
      </c>
      <c r="B638" s="39">
        <v>0</v>
      </c>
      <c r="C638" s="40" t="s">
        <v>152</v>
      </c>
      <c r="D638" s="25" t="s">
        <v>1134</v>
      </c>
      <c r="E638" s="20">
        <v>299</v>
      </c>
      <c r="F638" s="20">
        <v>120.3125</v>
      </c>
      <c r="G638" s="20">
        <v>419.3125</v>
      </c>
      <c r="H638" s="21">
        <v>0</v>
      </c>
    </row>
    <row r="639" spans="1:8" ht="15" hidden="1" outlineLevel="1">
      <c r="A639" s="16" t="s">
        <v>581</v>
      </c>
      <c r="B639" s="17">
        <v>0</v>
      </c>
      <c r="C639" s="18" t="s">
        <v>152</v>
      </c>
      <c r="D639" s="17" t="s">
        <v>1135</v>
      </c>
      <c r="E639" s="20">
        <v>494.91</v>
      </c>
      <c r="F639" s="20">
        <v>96.25</v>
      </c>
      <c r="G639" s="20">
        <v>591.1600000000001</v>
      </c>
      <c r="H639" s="21">
        <v>0</v>
      </c>
    </row>
    <row r="640" spans="1:8" ht="15" hidden="1" outlineLevel="1">
      <c r="A640" s="16" t="s">
        <v>583</v>
      </c>
      <c r="B640" s="17">
        <v>0</v>
      </c>
      <c r="C640" s="18" t="s">
        <v>152</v>
      </c>
      <c r="D640" s="17" t="s">
        <v>1136</v>
      </c>
      <c r="E640" s="20">
        <v>585</v>
      </c>
      <c r="F640" s="20">
        <v>115.5</v>
      </c>
      <c r="G640" s="20">
        <v>700.5</v>
      </c>
      <c r="H640" s="21">
        <v>0</v>
      </c>
    </row>
    <row r="641" spans="1:8" ht="15" hidden="1" outlineLevel="1">
      <c r="A641" s="16" t="s">
        <v>585</v>
      </c>
      <c r="B641" s="39">
        <v>0</v>
      </c>
      <c r="C641" s="40" t="s">
        <v>152</v>
      </c>
      <c r="D641" s="25" t="s">
        <v>1137</v>
      </c>
      <c r="E641" s="20">
        <v>704.6</v>
      </c>
      <c r="F641" s="20">
        <v>96.25</v>
      </c>
      <c r="G641" s="20">
        <v>800.85</v>
      </c>
      <c r="H641" s="21">
        <v>0</v>
      </c>
    </row>
    <row r="642" spans="1:8" ht="15" hidden="1" outlineLevel="1">
      <c r="A642" s="16" t="s">
        <v>587</v>
      </c>
      <c r="B642" s="39">
        <v>0</v>
      </c>
      <c r="C642" s="40" t="s">
        <v>152</v>
      </c>
      <c r="D642" s="25" t="s">
        <v>1138</v>
      </c>
      <c r="E642" s="20">
        <v>103.74</v>
      </c>
      <c r="F642" s="20">
        <v>81.8125</v>
      </c>
      <c r="G642" s="20">
        <v>185.5525</v>
      </c>
      <c r="H642" s="21">
        <v>0</v>
      </c>
    </row>
    <row r="643" spans="1:8" ht="15" hidden="1" outlineLevel="1">
      <c r="A643" s="16" t="s">
        <v>588</v>
      </c>
      <c r="B643" s="39">
        <v>0</v>
      </c>
      <c r="C643" s="40" t="s">
        <v>152</v>
      </c>
      <c r="D643" s="25" t="s">
        <v>1139</v>
      </c>
      <c r="E643" s="20">
        <v>139.23</v>
      </c>
      <c r="F643" s="20">
        <v>81.8125</v>
      </c>
      <c r="G643" s="20">
        <v>221.0425</v>
      </c>
      <c r="H643" s="21">
        <v>0</v>
      </c>
    </row>
    <row r="644" spans="1:8" ht="15" hidden="1" outlineLevel="1">
      <c r="A644" s="16" t="s">
        <v>590</v>
      </c>
      <c r="B644" s="39">
        <v>0</v>
      </c>
      <c r="C644" s="40" t="s">
        <v>152</v>
      </c>
      <c r="D644" s="25" t="s">
        <v>1140</v>
      </c>
      <c r="E644" s="20">
        <v>199.29</v>
      </c>
      <c r="F644" s="20">
        <v>96.25</v>
      </c>
      <c r="G644" s="20">
        <v>295.53999999999996</v>
      </c>
      <c r="H644" s="21">
        <v>0</v>
      </c>
    </row>
    <row r="645" spans="1:8" ht="15" hidden="1" outlineLevel="1">
      <c r="A645" s="16" t="s">
        <v>592</v>
      </c>
      <c r="B645" s="39">
        <v>0</v>
      </c>
      <c r="C645" s="40" t="s">
        <v>152</v>
      </c>
      <c r="D645" s="25" t="s">
        <v>1141</v>
      </c>
      <c r="E645" s="20">
        <v>338.52</v>
      </c>
      <c r="F645" s="20">
        <v>105.87500000000001</v>
      </c>
      <c r="G645" s="20">
        <v>444.395</v>
      </c>
      <c r="H645" s="21">
        <v>0</v>
      </c>
    </row>
    <row r="646" spans="1:8" ht="15" hidden="1" outlineLevel="1">
      <c r="A646" s="16" t="s">
        <v>594</v>
      </c>
      <c r="B646" s="39">
        <v>0</v>
      </c>
      <c r="C646" s="40" t="s">
        <v>152</v>
      </c>
      <c r="D646" s="25" t="s">
        <v>1142</v>
      </c>
      <c r="E646" s="20">
        <v>522.3399999999999</v>
      </c>
      <c r="F646" s="20">
        <v>125.125</v>
      </c>
      <c r="G646" s="20">
        <v>647.4649999999999</v>
      </c>
      <c r="H646" s="21">
        <v>0</v>
      </c>
    </row>
    <row r="647" spans="1:8" ht="15" hidden="1" outlineLevel="1">
      <c r="A647" s="16" t="s">
        <v>596</v>
      </c>
      <c r="B647" s="39">
        <v>0</v>
      </c>
      <c r="C647" s="40" t="s">
        <v>152</v>
      </c>
      <c r="D647" s="25" t="s">
        <v>1143</v>
      </c>
      <c r="E647" s="20">
        <v>766.22</v>
      </c>
      <c r="F647" s="20">
        <v>163.625</v>
      </c>
      <c r="G647" s="20">
        <v>929.845</v>
      </c>
      <c r="H647" s="21">
        <v>0</v>
      </c>
    </row>
    <row r="648" spans="1:8" ht="15" hidden="1" outlineLevel="1">
      <c r="A648" s="16" t="s">
        <v>598</v>
      </c>
      <c r="B648" s="39">
        <v>0</v>
      </c>
      <c r="C648" s="40" t="s">
        <v>152</v>
      </c>
      <c r="D648" s="25" t="s">
        <v>1144</v>
      </c>
      <c r="E648" s="20">
        <v>1218.49</v>
      </c>
      <c r="F648" s="20">
        <v>192.5</v>
      </c>
      <c r="G648" s="20">
        <v>1410.99</v>
      </c>
      <c r="H648" s="21">
        <v>0</v>
      </c>
    </row>
    <row r="649" spans="1:8" ht="15" hidden="1" outlineLevel="1">
      <c r="A649" s="16" t="s">
        <v>600</v>
      </c>
      <c r="B649" s="39">
        <v>0</v>
      </c>
      <c r="C649" s="40" t="s">
        <v>152</v>
      </c>
      <c r="D649" s="25" t="s">
        <v>1145</v>
      </c>
      <c r="E649" s="20">
        <v>3296.0199999999995</v>
      </c>
      <c r="F649" s="20">
        <v>250.25</v>
      </c>
      <c r="G649" s="20">
        <v>3546.2699999999995</v>
      </c>
      <c r="H649" s="21">
        <v>0</v>
      </c>
    </row>
    <row r="650" spans="1:8" ht="15" hidden="1" outlineLevel="1">
      <c r="A650" s="16" t="s">
        <v>602</v>
      </c>
      <c r="B650" s="39">
        <v>0</v>
      </c>
      <c r="C650" s="40" t="s">
        <v>152</v>
      </c>
      <c r="D650" s="25" t="s">
        <v>1146</v>
      </c>
      <c r="E650" s="20">
        <v>4836.65</v>
      </c>
      <c r="F650" s="20">
        <v>293.5625</v>
      </c>
      <c r="G650" s="20">
        <v>5130.2125</v>
      </c>
      <c r="H650" s="21">
        <v>0</v>
      </c>
    </row>
    <row r="651" spans="1:8" ht="15" hidden="1" outlineLevel="1">
      <c r="A651" s="16" t="s">
        <v>604</v>
      </c>
      <c r="B651" s="39">
        <v>0</v>
      </c>
      <c r="C651" s="40" t="s">
        <v>152</v>
      </c>
      <c r="D651" s="25" t="s">
        <v>1147</v>
      </c>
      <c r="E651" s="20">
        <v>10599.68</v>
      </c>
      <c r="F651" s="20">
        <v>409.0625</v>
      </c>
      <c r="G651" s="20">
        <v>11008.7425</v>
      </c>
      <c r="H651" s="21">
        <v>0</v>
      </c>
    </row>
    <row r="652" spans="1:8" ht="15" hidden="1" outlineLevel="1">
      <c r="A652" s="16" t="s">
        <v>606</v>
      </c>
      <c r="B652" s="39">
        <v>0</v>
      </c>
      <c r="C652" s="40" t="s">
        <v>152</v>
      </c>
      <c r="D652" s="25" t="s">
        <v>1148</v>
      </c>
      <c r="E652" s="20">
        <v>522.3399999999999</v>
      </c>
      <c r="F652" s="20">
        <v>80.85</v>
      </c>
      <c r="G652" s="20">
        <v>603.1899999999999</v>
      </c>
      <c r="H652" s="21">
        <v>0</v>
      </c>
    </row>
    <row r="653" spans="1:8" ht="15" hidden="1" outlineLevel="1">
      <c r="A653" s="16" t="s">
        <v>608</v>
      </c>
      <c r="B653" s="39">
        <v>0</v>
      </c>
      <c r="C653" s="40" t="s">
        <v>152</v>
      </c>
      <c r="D653" s="25" t="s">
        <v>1149</v>
      </c>
      <c r="E653" s="20">
        <v>713.4399999999999</v>
      </c>
      <c r="F653" s="20">
        <v>96.25</v>
      </c>
      <c r="G653" s="20">
        <v>809.6899999999999</v>
      </c>
      <c r="H653" s="21">
        <v>0</v>
      </c>
    </row>
    <row r="654" spans="1:8" ht="15" hidden="1" outlineLevel="1">
      <c r="A654" s="16" t="s">
        <v>610</v>
      </c>
      <c r="B654" s="39">
        <v>0</v>
      </c>
      <c r="C654" s="40" t="s">
        <v>152</v>
      </c>
      <c r="D654" s="25" t="s">
        <v>1150</v>
      </c>
      <c r="E654" s="20">
        <v>1099.28</v>
      </c>
      <c r="F654" s="20">
        <v>107.80000000000001</v>
      </c>
      <c r="G654" s="20">
        <v>1207.08</v>
      </c>
      <c r="H654" s="21">
        <v>0</v>
      </c>
    </row>
    <row r="655" spans="1:8" ht="15" hidden="1" outlineLevel="1">
      <c r="A655" s="16" t="s">
        <v>612</v>
      </c>
      <c r="B655" s="39">
        <v>0</v>
      </c>
      <c r="C655" s="40" t="s">
        <v>152</v>
      </c>
      <c r="D655" s="25" t="s">
        <v>1151</v>
      </c>
      <c r="E655" s="20">
        <v>2220.5</v>
      </c>
      <c r="F655" s="20">
        <v>192.5</v>
      </c>
      <c r="G655" s="20">
        <v>2413</v>
      </c>
      <c r="H655" s="21">
        <v>0</v>
      </c>
    </row>
    <row r="656" spans="1:8" ht="15" hidden="1" outlineLevel="1">
      <c r="A656" s="16" t="s">
        <v>614</v>
      </c>
      <c r="B656" s="39">
        <v>0</v>
      </c>
      <c r="C656" s="40" t="s">
        <v>152</v>
      </c>
      <c r="D656" s="25" t="s">
        <v>1152</v>
      </c>
      <c r="E656" s="20">
        <v>2620.27</v>
      </c>
      <c r="F656" s="20">
        <v>216.5625</v>
      </c>
      <c r="G656" s="20">
        <v>2836.8325</v>
      </c>
      <c r="H656" s="21">
        <v>0</v>
      </c>
    </row>
    <row r="657" spans="1:8" ht="15" hidden="1" outlineLevel="1">
      <c r="A657" s="16" t="s">
        <v>616</v>
      </c>
      <c r="B657" s="39">
        <v>0</v>
      </c>
      <c r="C657" s="40" t="s">
        <v>152</v>
      </c>
      <c r="D657" s="25" t="s">
        <v>1153</v>
      </c>
      <c r="E657" s="20">
        <v>2915.5099999999998</v>
      </c>
      <c r="F657" s="20">
        <v>216.5625</v>
      </c>
      <c r="G657" s="20">
        <v>3132.0724999999998</v>
      </c>
      <c r="H657" s="21">
        <v>0</v>
      </c>
    </row>
    <row r="658" spans="1:8" ht="15" hidden="1" outlineLevel="1">
      <c r="A658" s="16" t="s">
        <v>618</v>
      </c>
      <c r="B658" s="39">
        <v>0</v>
      </c>
      <c r="C658" s="40" t="s">
        <v>152</v>
      </c>
      <c r="D658" s="25" t="s">
        <v>1154</v>
      </c>
      <c r="E658" s="20">
        <v>3383.81</v>
      </c>
      <c r="F658" s="20">
        <v>240.625</v>
      </c>
      <c r="G658" s="20">
        <v>3624.435</v>
      </c>
      <c r="H658" s="21">
        <v>0</v>
      </c>
    </row>
    <row r="659" spans="1:8" ht="15" hidden="1" outlineLevel="1">
      <c r="A659" s="16" t="s">
        <v>621</v>
      </c>
      <c r="B659" s="39">
        <v>0</v>
      </c>
      <c r="C659" s="40" t="s">
        <v>152</v>
      </c>
      <c r="D659" s="25" t="s">
        <v>1155</v>
      </c>
      <c r="E659" s="20">
        <v>3846.6099999999997</v>
      </c>
      <c r="F659" s="20">
        <v>240.625</v>
      </c>
      <c r="G659" s="20">
        <v>4087.2349999999997</v>
      </c>
      <c r="H659" s="21">
        <v>0</v>
      </c>
    </row>
    <row r="660" spans="1:8" ht="15" hidden="1" outlineLevel="1">
      <c r="A660" s="16" t="s">
        <v>623</v>
      </c>
      <c r="B660" s="39">
        <v>0</v>
      </c>
      <c r="C660" s="40" t="s">
        <v>152</v>
      </c>
      <c r="D660" s="25" t="s">
        <v>1156</v>
      </c>
      <c r="E660" s="20">
        <v>4646.15</v>
      </c>
      <c r="F660" s="20">
        <v>288.75</v>
      </c>
      <c r="G660" s="20">
        <v>4934.9</v>
      </c>
      <c r="H660" s="21">
        <v>0</v>
      </c>
    </row>
    <row r="661" spans="1:8" ht="15" hidden="1" outlineLevel="1">
      <c r="A661" s="16" t="s">
        <v>625</v>
      </c>
      <c r="B661" s="39">
        <v>0</v>
      </c>
      <c r="C661" s="40" t="s">
        <v>152</v>
      </c>
      <c r="D661" s="25" t="s">
        <v>1157</v>
      </c>
      <c r="E661" s="20">
        <v>6460.629999999999</v>
      </c>
      <c r="F661" s="20">
        <v>288.75</v>
      </c>
      <c r="G661" s="20">
        <v>6749.379999999999</v>
      </c>
      <c r="H661" s="21">
        <v>0</v>
      </c>
    </row>
    <row r="662" spans="1:8" ht="15" hidden="1" outlineLevel="1">
      <c r="A662" s="16" t="s">
        <v>627</v>
      </c>
      <c r="B662" s="39">
        <v>0</v>
      </c>
      <c r="C662" s="40" t="s">
        <v>152</v>
      </c>
      <c r="D662" s="25" t="s">
        <v>1158</v>
      </c>
      <c r="E662" s="20">
        <v>8419.64</v>
      </c>
      <c r="F662" s="20">
        <v>312.8125</v>
      </c>
      <c r="G662" s="20">
        <v>8732.4525</v>
      </c>
      <c r="H662" s="21">
        <v>0</v>
      </c>
    </row>
    <row r="663" spans="1:8" ht="15" hidden="1" outlineLevel="1">
      <c r="A663" s="16" t="s">
        <v>629</v>
      </c>
      <c r="B663" s="39">
        <v>0</v>
      </c>
      <c r="C663" s="40" t="s">
        <v>152</v>
      </c>
      <c r="D663" s="25" t="s">
        <v>1159</v>
      </c>
      <c r="E663" s="20">
        <v>12258.09</v>
      </c>
      <c r="F663" s="20">
        <v>336.875</v>
      </c>
      <c r="G663" s="20">
        <v>12594.965</v>
      </c>
      <c r="H663" s="21">
        <v>0</v>
      </c>
    </row>
    <row r="664" spans="1:8" ht="15" hidden="1" outlineLevel="1">
      <c r="A664" s="16" t="s">
        <v>631</v>
      </c>
      <c r="B664" s="39">
        <v>0</v>
      </c>
      <c r="C664" s="40" t="s">
        <v>152</v>
      </c>
      <c r="D664" s="25" t="s">
        <v>1160</v>
      </c>
      <c r="E664" s="20">
        <v>17841.300000000003</v>
      </c>
      <c r="F664" s="20">
        <v>360.9375</v>
      </c>
      <c r="G664" s="20">
        <v>18202.237500000003</v>
      </c>
      <c r="H664" s="21">
        <v>0</v>
      </c>
    </row>
    <row r="665" spans="1:8" ht="15" hidden="1" outlineLevel="1">
      <c r="A665" s="16" t="s">
        <v>633</v>
      </c>
      <c r="B665" s="39">
        <v>0</v>
      </c>
      <c r="C665" s="40" t="s">
        <v>152</v>
      </c>
      <c r="D665" s="25" t="s">
        <v>1161</v>
      </c>
      <c r="E665" s="20">
        <v>47133.9</v>
      </c>
      <c r="F665" s="20">
        <v>481.25</v>
      </c>
      <c r="G665" s="20">
        <v>47615.15</v>
      </c>
      <c r="H665" s="21">
        <v>0</v>
      </c>
    </row>
    <row r="666" spans="1:8" ht="15" hidden="1" outlineLevel="1">
      <c r="A666" s="16" t="s">
        <v>635</v>
      </c>
      <c r="B666" s="39">
        <v>0</v>
      </c>
      <c r="C666" s="40" t="s">
        <v>152</v>
      </c>
      <c r="D666" s="25" t="s">
        <v>1162</v>
      </c>
      <c r="E666" s="20">
        <v>159.25</v>
      </c>
      <c r="F666" s="20">
        <v>81.8125</v>
      </c>
      <c r="G666" s="20">
        <v>241.0625</v>
      </c>
      <c r="H666" s="21">
        <v>0</v>
      </c>
    </row>
    <row r="667" spans="1:8" ht="15" hidden="1" outlineLevel="1">
      <c r="A667" s="16" t="s">
        <v>637</v>
      </c>
      <c r="B667" s="39">
        <v>0</v>
      </c>
      <c r="C667" s="40" t="s">
        <v>152</v>
      </c>
      <c r="D667" s="25" t="s">
        <v>1163</v>
      </c>
      <c r="E667" s="20">
        <v>152.88</v>
      </c>
      <c r="F667" s="20">
        <v>81.8125</v>
      </c>
      <c r="G667" s="20">
        <v>234.6925</v>
      </c>
      <c r="H667" s="21">
        <v>0</v>
      </c>
    </row>
    <row r="668" spans="1:8" ht="15" hidden="1" outlineLevel="1">
      <c r="A668" s="16" t="s">
        <v>639</v>
      </c>
      <c r="B668" s="39">
        <v>0</v>
      </c>
      <c r="C668" s="40" t="s">
        <v>152</v>
      </c>
      <c r="D668" s="25" t="s">
        <v>1164</v>
      </c>
      <c r="E668" s="20">
        <v>1305</v>
      </c>
      <c r="F668" s="20">
        <v>81.8125</v>
      </c>
      <c r="G668" s="20">
        <v>1386.8125</v>
      </c>
      <c r="H668" s="21">
        <v>0</v>
      </c>
    </row>
    <row r="669" spans="1:8" ht="15" hidden="1" outlineLevel="1">
      <c r="A669" s="16" t="s">
        <v>641</v>
      </c>
      <c r="B669" s="39">
        <v>0</v>
      </c>
      <c r="C669" s="40" t="s">
        <v>152</v>
      </c>
      <c r="D669" s="25" t="s">
        <v>1165</v>
      </c>
      <c r="E669" s="20">
        <v>1305</v>
      </c>
      <c r="F669" s="20">
        <v>105.87500000000001</v>
      </c>
      <c r="G669" s="20">
        <v>1410.875</v>
      </c>
      <c r="H669" s="21">
        <v>0</v>
      </c>
    </row>
    <row r="670" spans="1:8" ht="15" hidden="1" outlineLevel="1">
      <c r="A670" s="16" t="s">
        <v>643</v>
      </c>
      <c r="B670" s="39">
        <v>0</v>
      </c>
      <c r="C670" s="40" t="s">
        <v>152</v>
      </c>
      <c r="D670" s="25" t="s">
        <v>1166</v>
      </c>
      <c r="E670" s="20">
        <v>1368</v>
      </c>
      <c r="F670" s="20">
        <v>115.5</v>
      </c>
      <c r="G670" s="20">
        <v>1483.5</v>
      </c>
      <c r="H670" s="21">
        <v>0</v>
      </c>
    </row>
    <row r="671" spans="1:8" ht="15" hidden="1" outlineLevel="1">
      <c r="A671" s="16" t="s">
        <v>645</v>
      </c>
      <c r="B671" s="39">
        <v>0</v>
      </c>
      <c r="C671" s="40" t="s">
        <v>152</v>
      </c>
      <c r="D671" s="25" t="s">
        <v>1167</v>
      </c>
      <c r="E671" s="20">
        <v>1914</v>
      </c>
      <c r="F671" s="20">
        <v>134.75</v>
      </c>
      <c r="G671" s="20">
        <v>2048.75</v>
      </c>
      <c r="H671" s="21">
        <v>0</v>
      </c>
    </row>
    <row r="672" spans="1:8" ht="15" hidden="1" outlineLevel="1">
      <c r="A672" s="16" t="s">
        <v>647</v>
      </c>
      <c r="B672" s="39">
        <v>0</v>
      </c>
      <c r="C672" s="40" t="s">
        <v>152</v>
      </c>
      <c r="D672" s="25" t="s">
        <v>1168</v>
      </c>
      <c r="E672" s="20">
        <v>1979</v>
      </c>
      <c r="F672" s="20">
        <v>168.4375</v>
      </c>
      <c r="G672" s="20">
        <v>2147.4375</v>
      </c>
      <c r="H672" s="21">
        <v>0</v>
      </c>
    </row>
    <row r="673" spans="1:8" ht="15" hidden="1" outlineLevel="1">
      <c r="A673" s="16" t="s">
        <v>649</v>
      </c>
      <c r="B673" s="39">
        <v>0</v>
      </c>
      <c r="C673" s="40" t="s">
        <v>152</v>
      </c>
      <c r="D673" s="25" t="s">
        <v>1169</v>
      </c>
      <c r="E673" s="20">
        <v>3370</v>
      </c>
      <c r="F673" s="20">
        <v>202.125</v>
      </c>
      <c r="G673" s="20">
        <v>3572.125</v>
      </c>
      <c r="H673" s="21">
        <v>0</v>
      </c>
    </row>
    <row r="674" spans="1:8" ht="15" hidden="1" outlineLevel="1">
      <c r="A674" s="16" t="s">
        <v>651</v>
      </c>
      <c r="B674" s="39">
        <v>0</v>
      </c>
      <c r="C674" s="40" t="s">
        <v>152</v>
      </c>
      <c r="D674" s="25" t="s">
        <v>1170</v>
      </c>
      <c r="E674" s="20">
        <v>2002.2600000000002</v>
      </c>
      <c r="F674" s="20">
        <v>81.8125</v>
      </c>
      <c r="G674" s="20">
        <v>2084.0725</v>
      </c>
      <c r="H674" s="21">
        <v>0</v>
      </c>
    </row>
    <row r="675" spans="1:8" ht="15" hidden="1" outlineLevel="1">
      <c r="A675" s="16" t="s">
        <v>653</v>
      </c>
      <c r="B675" s="39">
        <v>0</v>
      </c>
      <c r="C675" s="40" t="s">
        <v>152</v>
      </c>
      <c r="D675" s="25" t="s">
        <v>1171</v>
      </c>
      <c r="E675" s="20">
        <v>2085.135</v>
      </c>
      <c r="F675" s="20">
        <v>115.5</v>
      </c>
      <c r="G675" s="20">
        <v>2200.635</v>
      </c>
      <c r="H675" s="21">
        <v>0</v>
      </c>
    </row>
    <row r="676" spans="1:8" ht="15" hidden="1" outlineLevel="1">
      <c r="A676" s="16" t="s">
        <v>655</v>
      </c>
      <c r="B676" s="39">
        <v>0</v>
      </c>
      <c r="C676" s="40" t="s">
        <v>152</v>
      </c>
      <c r="D676" s="25" t="s">
        <v>1172</v>
      </c>
      <c r="E676" s="20">
        <v>2989.025</v>
      </c>
      <c r="F676" s="20">
        <v>134.75</v>
      </c>
      <c r="G676" s="20">
        <v>3123.775</v>
      </c>
      <c r="H676" s="21">
        <v>0</v>
      </c>
    </row>
    <row r="677" spans="1:8" ht="15" hidden="1" outlineLevel="1">
      <c r="A677" s="16" t="s">
        <v>657</v>
      </c>
      <c r="B677" s="39">
        <v>0</v>
      </c>
      <c r="C677" s="40" t="s">
        <v>152</v>
      </c>
      <c r="D677" s="25" t="s">
        <v>1173</v>
      </c>
      <c r="E677" s="20">
        <v>3099.525</v>
      </c>
      <c r="F677" s="20">
        <v>168.4375</v>
      </c>
      <c r="G677" s="20">
        <v>3267.9625</v>
      </c>
      <c r="H677" s="21">
        <v>0</v>
      </c>
    </row>
    <row r="678" spans="1:8" ht="15" hidden="1" outlineLevel="1">
      <c r="A678" s="16" t="s">
        <v>659</v>
      </c>
      <c r="B678" s="39">
        <v>0</v>
      </c>
      <c r="C678" s="40" t="s">
        <v>152</v>
      </c>
      <c r="D678" s="25" t="s">
        <v>1174</v>
      </c>
      <c r="E678" s="20">
        <v>5627.675</v>
      </c>
      <c r="F678" s="20">
        <v>409.0625</v>
      </c>
      <c r="G678" s="20">
        <v>6036.7375</v>
      </c>
      <c r="H678" s="21">
        <v>0</v>
      </c>
    </row>
    <row r="679" spans="1:8" ht="15" hidden="1" outlineLevel="1">
      <c r="A679" s="16" t="s">
        <v>661</v>
      </c>
      <c r="B679" s="39">
        <v>0</v>
      </c>
      <c r="C679" s="40" t="s">
        <v>152</v>
      </c>
      <c r="D679" s="25" t="s">
        <v>1175</v>
      </c>
      <c r="E679" s="20">
        <v>5358.055</v>
      </c>
      <c r="F679" s="20">
        <v>409.0625</v>
      </c>
      <c r="G679" s="20">
        <v>5767.1175</v>
      </c>
      <c r="H679" s="21">
        <v>0</v>
      </c>
    </row>
    <row r="680" spans="1:8" ht="15" hidden="1" outlineLevel="1">
      <c r="A680" s="16" t="s">
        <v>663</v>
      </c>
      <c r="B680" s="39">
        <v>0</v>
      </c>
      <c r="C680" s="40" t="s">
        <v>152</v>
      </c>
      <c r="D680" s="25" t="s">
        <v>1176</v>
      </c>
      <c r="E680" s="20">
        <v>8397.565</v>
      </c>
      <c r="F680" s="20">
        <v>577.5</v>
      </c>
      <c r="G680" s="20">
        <v>8975.065</v>
      </c>
      <c r="H680" s="21">
        <v>0</v>
      </c>
    </row>
    <row r="681" spans="1:8" ht="15" hidden="1" outlineLevel="1">
      <c r="A681" s="16" t="s">
        <v>665</v>
      </c>
      <c r="B681" s="39">
        <v>0</v>
      </c>
      <c r="C681" s="40" t="s">
        <v>152</v>
      </c>
      <c r="D681" s="25" t="s">
        <v>1177</v>
      </c>
      <c r="E681" s="20">
        <v>15022.145</v>
      </c>
      <c r="F681" s="20">
        <v>818.125</v>
      </c>
      <c r="G681" s="20">
        <v>15840.27</v>
      </c>
      <c r="H681" s="21">
        <v>0</v>
      </c>
    </row>
    <row r="682" spans="1:8" ht="15" hidden="1" outlineLevel="1">
      <c r="A682" s="16" t="s">
        <v>667</v>
      </c>
      <c r="B682" s="39">
        <v>0</v>
      </c>
      <c r="C682" s="40" t="s">
        <v>152</v>
      </c>
      <c r="D682" s="25" t="s">
        <v>1178</v>
      </c>
      <c r="E682" s="20">
        <v>14008.5</v>
      </c>
      <c r="F682" s="20">
        <v>409.0625</v>
      </c>
      <c r="G682" s="20">
        <v>14417.5625</v>
      </c>
      <c r="H682" s="21">
        <v>0</v>
      </c>
    </row>
    <row r="683" spans="1:8" ht="15" hidden="1" outlineLevel="1">
      <c r="A683" s="16" t="s">
        <v>669</v>
      </c>
      <c r="B683" s="39">
        <v>0</v>
      </c>
      <c r="C683" s="40" t="s">
        <v>152</v>
      </c>
      <c r="D683" s="25" t="s">
        <v>1179</v>
      </c>
      <c r="E683" s="20">
        <v>16967.9</v>
      </c>
      <c r="F683" s="20">
        <v>409.0625</v>
      </c>
      <c r="G683" s="20">
        <v>17376.9625</v>
      </c>
      <c r="H683" s="21">
        <v>0</v>
      </c>
    </row>
    <row r="684" spans="1:8" ht="15" hidden="1" outlineLevel="1">
      <c r="A684" s="16" t="s">
        <v>671</v>
      </c>
      <c r="B684" s="39">
        <v>0</v>
      </c>
      <c r="C684" s="40" t="s">
        <v>152</v>
      </c>
      <c r="D684" s="25" t="s">
        <v>1180</v>
      </c>
      <c r="E684" s="20">
        <v>16967.9</v>
      </c>
      <c r="F684" s="20">
        <v>409.0625</v>
      </c>
      <c r="G684" s="20">
        <v>17376.9625</v>
      </c>
      <c r="H684" s="21">
        <v>0</v>
      </c>
    </row>
    <row r="685" spans="1:8" ht="15" hidden="1" outlineLevel="1">
      <c r="A685" s="16" t="s">
        <v>673</v>
      </c>
      <c r="B685" s="39">
        <v>0</v>
      </c>
      <c r="C685" s="40" t="s">
        <v>152</v>
      </c>
      <c r="D685" s="25" t="s">
        <v>1181</v>
      </c>
      <c r="E685" s="20">
        <v>18442.100000000002</v>
      </c>
      <c r="F685" s="20">
        <v>409.0625</v>
      </c>
      <c r="G685" s="20">
        <v>18851.162500000002</v>
      </c>
      <c r="H685" s="21">
        <v>0</v>
      </c>
    </row>
    <row r="686" spans="1:8" ht="15" hidden="1" outlineLevel="1">
      <c r="A686" s="16" t="s">
        <v>675</v>
      </c>
      <c r="B686" s="39">
        <v>0</v>
      </c>
      <c r="C686" s="40" t="s">
        <v>152</v>
      </c>
      <c r="D686" s="25" t="s">
        <v>1182</v>
      </c>
      <c r="E686" s="20">
        <v>18442.100000000002</v>
      </c>
      <c r="F686" s="20">
        <v>409.0625</v>
      </c>
      <c r="G686" s="20">
        <v>18851.162500000002</v>
      </c>
      <c r="H686" s="21">
        <v>0</v>
      </c>
    </row>
    <row r="687" spans="1:8" ht="15" hidden="1" outlineLevel="1">
      <c r="A687" s="16" t="s">
        <v>677</v>
      </c>
      <c r="B687" s="39">
        <v>0</v>
      </c>
      <c r="C687" s="40" t="s">
        <v>152</v>
      </c>
      <c r="D687" s="25" t="s">
        <v>1183</v>
      </c>
      <c r="E687" s="20">
        <v>21303.7</v>
      </c>
      <c r="F687" s="20">
        <v>481.25</v>
      </c>
      <c r="G687" s="20">
        <v>21784.95</v>
      </c>
      <c r="H687" s="21">
        <v>0</v>
      </c>
    </row>
    <row r="688" spans="1:8" ht="15" hidden="1" outlineLevel="1">
      <c r="A688" s="16" t="s">
        <v>679</v>
      </c>
      <c r="B688" s="39">
        <v>0</v>
      </c>
      <c r="C688" s="40" t="s">
        <v>152</v>
      </c>
      <c r="D688" s="25" t="s">
        <v>1184</v>
      </c>
      <c r="E688" s="20">
        <v>21303.7</v>
      </c>
      <c r="F688" s="20">
        <v>481.25</v>
      </c>
      <c r="G688" s="20">
        <v>21784.95</v>
      </c>
      <c r="H688" s="21">
        <v>0</v>
      </c>
    </row>
    <row r="689" spans="1:8" ht="15" hidden="1" outlineLevel="1">
      <c r="A689" s="16" t="s">
        <v>681</v>
      </c>
      <c r="B689" s="39">
        <v>0</v>
      </c>
      <c r="C689" s="40" t="s">
        <v>152</v>
      </c>
      <c r="D689" s="25" t="s">
        <v>1185</v>
      </c>
      <c r="E689" s="20">
        <v>21303.7</v>
      </c>
      <c r="F689" s="20">
        <v>481.25</v>
      </c>
      <c r="G689" s="20">
        <v>21784.95</v>
      </c>
      <c r="H689" s="21">
        <v>0</v>
      </c>
    </row>
    <row r="690" spans="1:8" ht="15" hidden="1" outlineLevel="1">
      <c r="A690" s="16" t="s">
        <v>683</v>
      </c>
      <c r="B690" s="39">
        <v>0</v>
      </c>
      <c r="C690" s="40" t="s">
        <v>152</v>
      </c>
      <c r="D690" s="25" t="s">
        <v>1186</v>
      </c>
      <c r="E690" s="20">
        <v>26869.2</v>
      </c>
      <c r="F690" s="20">
        <v>577.5</v>
      </c>
      <c r="G690" s="20">
        <v>27446.7</v>
      </c>
      <c r="H690" s="21">
        <v>0</v>
      </c>
    </row>
    <row r="691" spans="1:8" ht="15" hidden="1" outlineLevel="1">
      <c r="A691" s="16" t="s">
        <v>685</v>
      </c>
      <c r="B691" s="39">
        <v>0</v>
      </c>
      <c r="C691" s="40" t="s">
        <v>152</v>
      </c>
      <c r="D691" s="25" t="s">
        <v>1187</v>
      </c>
      <c r="E691" s="20">
        <v>33864.5</v>
      </c>
      <c r="F691" s="20">
        <v>577.5</v>
      </c>
      <c r="G691" s="20">
        <v>34442</v>
      </c>
      <c r="H691" s="21">
        <v>0</v>
      </c>
    </row>
    <row r="692" spans="1:8" ht="15" hidden="1" outlineLevel="1">
      <c r="A692" s="16" t="s">
        <v>687</v>
      </c>
      <c r="B692" s="39">
        <v>0</v>
      </c>
      <c r="C692" s="40" t="s">
        <v>152</v>
      </c>
      <c r="D692" s="25" t="s">
        <v>1188</v>
      </c>
      <c r="E692" s="20">
        <v>34296.4</v>
      </c>
      <c r="F692" s="20">
        <v>818.125</v>
      </c>
      <c r="G692" s="20">
        <v>35114.525</v>
      </c>
      <c r="H692" s="21">
        <v>0</v>
      </c>
    </row>
    <row r="693" spans="1:8" ht="15" hidden="1" outlineLevel="1">
      <c r="A693" s="16" t="s">
        <v>689</v>
      </c>
      <c r="B693" s="39">
        <v>0</v>
      </c>
      <c r="C693" s="40" t="s">
        <v>152</v>
      </c>
      <c r="D693" s="25" t="s">
        <v>1189</v>
      </c>
      <c r="E693" s="20">
        <v>29300.5</v>
      </c>
      <c r="F693" s="20">
        <v>818.125</v>
      </c>
      <c r="G693" s="20">
        <v>30118.625</v>
      </c>
      <c r="H693" s="21">
        <v>0</v>
      </c>
    </row>
    <row r="694" spans="1:8" ht="15" hidden="1" outlineLevel="1">
      <c r="A694" s="16" t="s">
        <v>691</v>
      </c>
      <c r="B694" s="39">
        <v>0</v>
      </c>
      <c r="C694" s="40" t="s">
        <v>152</v>
      </c>
      <c r="D694" s="25" t="s">
        <v>1190</v>
      </c>
      <c r="E694" s="20">
        <v>29300.5</v>
      </c>
      <c r="F694" s="20">
        <v>818.125</v>
      </c>
      <c r="G694" s="20">
        <v>30118.625</v>
      </c>
      <c r="H694" s="21">
        <v>0</v>
      </c>
    </row>
    <row r="695" spans="1:8" ht="15" hidden="1" outlineLevel="1">
      <c r="A695" s="16" t="s">
        <v>693</v>
      </c>
      <c r="B695" s="39">
        <v>0</v>
      </c>
      <c r="C695" s="40" t="s">
        <v>152</v>
      </c>
      <c r="D695" s="25" t="s">
        <v>1191</v>
      </c>
      <c r="E695" s="20">
        <v>35876.3</v>
      </c>
      <c r="F695" s="20">
        <v>818.125</v>
      </c>
      <c r="G695" s="20">
        <v>36694.425</v>
      </c>
      <c r="H695" s="21">
        <v>0</v>
      </c>
    </row>
    <row r="696" spans="1:8" ht="15" hidden="1" outlineLevel="1">
      <c r="A696" s="16" t="s">
        <v>695</v>
      </c>
      <c r="B696" s="39">
        <v>0</v>
      </c>
      <c r="C696" s="40" t="s">
        <v>152</v>
      </c>
      <c r="D696" s="25" t="s">
        <v>1192</v>
      </c>
      <c r="E696" s="20">
        <v>54025.5</v>
      </c>
      <c r="F696" s="20">
        <v>842.1875</v>
      </c>
      <c r="G696" s="20">
        <v>54867.6875</v>
      </c>
      <c r="H696" s="21">
        <v>0</v>
      </c>
    </row>
    <row r="697" spans="1:8" ht="15" hidden="1" outlineLevel="1">
      <c r="A697" s="16" t="s">
        <v>697</v>
      </c>
      <c r="B697" s="39">
        <v>0</v>
      </c>
      <c r="C697" s="40" t="s">
        <v>152</v>
      </c>
      <c r="D697" s="25" t="s">
        <v>1193</v>
      </c>
      <c r="E697" s="20">
        <v>0</v>
      </c>
      <c r="F697" s="20">
        <v>385</v>
      </c>
      <c r="G697" s="20">
        <v>385</v>
      </c>
      <c r="H697" s="21">
        <v>0</v>
      </c>
    </row>
    <row r="698" spans="1:8" ht="15" hidden="1" outlineLevel="1">
      <c r="A698" s="16" t="s">
        <v>699</v>
      </c>
      <c r="B698" s="39">
        <v>0</v>
      </c>
      <c r="C698" s="40" t="s">
        <v>152</v>
      </c>
      <c r="D698" s="25" t="s">
        <v>1194</v>
      </c>
      <c r="E698" s="20">
        <v>0</v>
      </c>
      <c r="F698" s="20">
        <v>385</v>
      </c>
      <c r="G698" s="20">
        <v>385</v>
      </c>
      <c r="H698" s="21">
        <v>0</v>
      </c>
    </row>
    <row r="699" spans="1:8" ht="15" hidden="1" outlineLevel="1">
      <c r="A699" s="16" t="s">
        <v>701</v>
      </c>
      <c r="B699" s="39">
        <v>0</v>
      </c>
      <c r="C699" s="40" t="s">
        <v>152</v>
      </c>
      <c r="D699" s="25" t="s">
        <v>1195</v>
      </c>
      <c r="E699" s="20">
        <v>5441.8</v>
      </c>
      <c r="F699" s="20">
        <v>385</v>
      </c>
      <c r="G699" s="20">
        <v>5826.8</v>
      </c>
      <c r="H699" s="21">
        <v>0</v>
      </c>
    </row>
    <row r="700" spans="1:8" ht="15" hidden="1" outlineLevel="1">
      <c r="A700" s="16" t="s">
        <v>703</v>
      </c>
      <c r="B700" s="39">
        <v>0</v>
      </c>
      <c r="C700" s="40" t="s">
        <v>152</v>
      </c>
      <c r="D700" s="25" t="s">
        <v>1196</v>
      </c>
      <c r="E700" s="20">
        <v>7163</v>
      </c>
      <c r="F700" s="20">
        <v>385</v>
      </c>
      <c r="G700" s="20">
        <v>7548</v>
      </c>
      <c r="H700" s="21">
        <v>0</v>
      </c>
    </row>
    <row r="701" spans="1:8" ht="15" hidden="1" outlineLevel="1">
      <c r="A701" s="16" t="s">
        <v>705</v>
      </c>
      <c r="B701" s="39">
        <v>0</v>
      </c>
      <c r="C701" s="40" t="s">
        <v>152</v>
      </c>
      <c r="D701" s="25" t="s">
        <v>1197</v>
      </c>
      <c r="E701" s="20">
        <v>2420.6</v>
      </c>
      <c r="F701" s="20">
        <v>385</v>
      </c>
      <c r="G701" s="20">
        <v>2805.6</v>
      </c>
      <c r="H701" s="21">
        <v>0</v>
      </c>
    </row>
    <row r="702" spans="1:8" ht="15" hidden="1" outlineLevel="1">
      <c r="A702" s="16" t="s">
        <v>707</v>
      </c>
      <c r="B702" s="39">
        <v>0</v>
      </c>
      <c r="C702" s="40" t="s">
        <v>152</v>
      </c>
      <c r="D702" s="25" t="s">
        <v>1198</v>
      </c>
      <c r="E702" s="20">
        <v>3597.1</v>
      </c>
      <c r="F702" s="20">
        <v>385</v>
      </c>
      <c r="G702" s="20">
        <v>3982.1</v>
      </c>
      <c r="H702" s="21">
        <v>0</v>
      </c>
    </row>
    <row r="703" spans="1:8" ht="15" hidden="1" outlineLevel="1">
      <c r="A703" s="16" t="s">
        <v>709</v>
      </c>
      <c r="B703" s="39">
        <v>0</v>
      </c>
      <c r="C703" s="40" t="s">
        <v>152</v>
      </c>
      <c r="D703" s="25" t="s">
        <v>1199</v>
      </c>
      <c r="E703" s="20">
        <v>5356</v>
      </c>
      <c r="F703" s="20">
        <v>409.0625</v>
      </c>
      <c r="G703" s="20">
        <v>5765.0625</v>
      </c>
      <c r="H703" s="21">
        <v>0</v>
      </c>
    </row>
    <row r="704" spans="1:8" ht="15" hidden="1" outlineLevel="1">
      <c r="A704" s="16" t="s">
        <v>711</v>
      </c>
      <c r="B704" s="39">
        <v>0</v>
      </c>
      <c r="C704" s="40" t="s">
        <v>152</v>
      </c>
      <c r="D704" s="25" t="s">
        <v>1200</v>
      </c>
      <c r="E704" s="20">
        <v>6476.6</v>
      </c>
      <c r="F704" s="20">
        <v>481.25</v>
      </c>
      <c r="G704" s="20">
        <v>6957.85</v>
      </c>
      <c r="H704" s="21">
        <v>0</v>
      </c>
    </row>
    <row r="705" spans="1:8" ht="15" hidden="1" outlineLevel="1">
      <c r="A705" s="16" t="s">
        <v>713</v>
      </c>
      <c r="B705" s="39">
        <v>0</v>
      </c>
      <c r="C705" s="40" t="s">
        <v>152</v>
      </c>
      <c r="D705" s="25" t="s">
        <v>1201</v>
      </c>
      <c r="E705" s="20">
        <v>2044.9</v>
      </c>
      <c r="F705" s="20">
        <v>336.875</v>
      </c>
      <c r="G705" s="20">
        <v>2381.775</v>
      </c>
      <c r="H705" s="21">
        <v>0</v>
      </c>
    </row>
    <row r="706" spans="1:8" ht="15" hidden="1" outlineLevel="1">
      <c r="A706" s="16" t="s">
        <v>715</v>
      </c>
      <c r="B706" s="39">
        <v>0</v>
      </c>
      <c r="C706" s="40" t="s">
        <v>152</v>
      </c>
      <c r="D706" s="25" t="s">
        <v>1202</v>
      </c>
      <c r="E706" s="20">
        <v>2561</v>
      </c>
      <c r="F706" s="20">
        <v>360.9375</v>
      </c>
      <c r="G706" s="20">
        <v>2921.9375</v>
      </c>
      <c r="H706" s="21">
        <v>0</v>
      </c>
    </row>
    <row r="707" spans="1:8" ht="15" hidden="1" outlineLevel="1">
      <c r="A707" s="16" t="s">
        <v>717</v>
      </c>
      <c r="B707" s="39">
        <v>0</v>
      </c>
      <c r="C707" s="40" t="s">
        <v>152</v>
      </c>
      <c r="D707" s="42" t="s">
        <v>1203</v>
      </c>
      <c r="E707" s="20">
        <v>3447.6</v>
      </c>
      <c r="F707" s="20">
        <v>409.0625</v>
      </c>
      <c r="G707" s="20">
        <v>3856.6625</v>
      </c>
      <c r="H707" s="21">
        <v>0</v>
      </c>
    </row>
    <row r="708" spans="1:8" ht="15" hidden="1" outlineLevel="1">
      <c r="A708" s="16" t="s">
        <v>719</v>
      </c>
      <c r="B708" s="39">
        <v>0</v>
      </c>
      <c r="C708" s="40" t="s">
        <v>152</v>
      </c>
      <c r="D708" s="42" t="s">
        <v>1204</v>
      </c>
      <c r="E708" s="20">
        <v>6516.900000000001</v>
      </c>
      <c r="F708" s="20">
        <v>481.25</v>
      </c>
      <c r="G708" s="20">
        <v>6998.150000000001</v>
      </c>
      <c r="H708" s="21">
        <v>0</v>
      </c>
    </row>
    <row r="709" spans="1:8" ht="15" hidden="1" outlineLevel="1">
      <c r="A709" s="16" t="s">
        <v>721</v>
      </c>
      <c r="B709" s="39">
        <v>0</v>
      </c>
      <c r="C709" s="40" t="s">
        <v>152</v>
      </c>
      <c r="D709" s="42" t="s">
        <v>1205</v>
      </c>
      <c r="E709" s="20">
        <v>2212.6</v>
      </c>
      <c r="F709" s="20">
        <v>625.625</v>
      </c>
      <c r="G709" s="20">
        <v>2838.225</v>
      </c>
      <c r="H709" s="21">
        <v>0</v>
      </c>
    </row>
    <row r="710" spans="1:8" ht="15" hidden="1" outlineLevel="1">
      <c r="A710" s="16" t="s">
        <v>723</v>
      </c>
      <c r="B710" s="39">
        <v>0</v>
      </c>
      <c r="C710" s="40" t="s">
        <v>152</v>
      </c>
      <c r="D710" s="42" t="s">
        <v>1206</v>
      </c>
      <c r="E710" s="20">
        <v>3305.9</v>
      </c>
      <c r="F710" s="20">
        <v>625.625</v>
      </c>
      <c r="G710" s="20">
        <v>3931.525</v>
      </c>
      <c r="H710" s="21">
        <v>0</v>
      </c>
    </row>
    <row r="711" spans="1:8" ht="15" hidden="1" outlineLevel="1">
      <c r="A711" s="16" t="s">
        <v>725</v>
      </c>
      <c r="B711" s="39">
        <v>0</v>
      </c>
      <c r="C711" s="40" t="s">
        <v>152</v>
      </c>
      <c r="D711" s="42" t="s">
        <v>1207</v>
      </c>
      <c r="E711" s="20">
        <v>1482</v>
      </c>
      <c r="F711" s="20">
        <v>625.625</v>
      </c>
      <c r="G711" s="20">
        <v>2107.625</v>
      </c>
      <c r="H711" s="21">
        <v>0</v>
      </c>
    </row>
    <row r="712" spans="1:8" ht="15" hidden="1" outlineLevel="1">
      <c r="A712" s="16" t="s">
        <v>727</v>
      </c>
      <c r="B712" s="39">
        <v>0</v>
      </c>
      <c r="C712" s="40" t="s">
        <v>152</v>
      </c>
      <c r="D712" s="42" t="s">
        <v>1208</v>
      </c>
      <c r="E712" s="20">
        <v>1339</v>
      </c>
      <c r="F712" s="20">
        <v>625.625</v>
      </c>
      <c r="G712" s="20">
        <v>1964.625</v>
      </c>
      <c r="H712" s="21">
        <v>0</v>
      </c>
    </row>
    <row r="713" spans="1:8" ht="15" hidden="1" outlineLevel="1">
      <c r="A713" s="16" t="s">
        <v>729</v>
      </c>
      <c r="B713" s="39">
        <v>0</v>
      </c>
      <c r="C713" s="40" t="s">
        <v>152</v>
      </c>
      <c r="D713" s="25" t="s">
        <v>1209</v>
      </c>
      <c r="E713" s="20">
        <v>1976</v>
      </c>
      <c r="F713" s="20">
        <v>625.625</v>
      </c>
      <c r="G713" s="20">
        <v>2601.625</v>
      </c>
      <c r="H713" s="21">
        <v>0</v>
      </c>
    </row>
    <row r="714" spans="1:8" ht="15" hidden="1" outlineLevel="1">
      <c r="A714" s="16" t="s">
        <v>731</v>
      </c>
      <c r="B714" s="39">
        <v>0</v>
      </c>
      <c r="C714" s="40" t="s">
        <v>152</v>
      </c>
      <c r="D714" s="25" t="s">
        <v>1210</v>
      </c>
      <c r="E714" s="20">
        <v>2444</v>
      </c>
      <c r="F714" s="20">
        <v>625.625</v>
      </c>
      <c r="G714" s="20">
        <v>3069.625</v>
      </c>
      <c r="H714" s="21">
        <v>0</v>
      </c>
    </row>
    <row r="715" spans="1:8" ht="15" hidden="1" outlineLevel="1">
      <c r="A715" s="16" t="s">
        <v>733</v>
      </c>
      <c r="B715" s="39">
        <v>0</v>
      </c>
      <c r="C715" s="40" t="s">
        <v>152</v>
      </c>
      <c r="D715" s="42" t="s">
        <v>1211</v>
      </c>
      <c r="E715" s="20">
        <v>9425</v>
      </c>
      <c r="F715" s="20">
        <v>962.5</v>
      </c>
      <c r="G715" s="20">
        <v>10387.5</v>
      </c>
      <c r="H715" s="21">
        <v>0</v>
      </c>
    </row>
    <row r="716" spans="1:8" ht="15" hidden="1" outlineLevel="1">
      <c r="A716" s="16" t="s">
        <v>735</v>
      </c>
      <c r="B716" s="39">
        <v>0</v>
      </c>
      <c r="C716" s="40" t="s">
        <v>152</v>
      </c>
      <c r="D716" s="42" t="s">
        <v>1212</v>
      </c>
      <c r="E716" s="20">
        <v>54600</v>
      </c>
      <c r="F716" s="20">
        <v>3850</v>
      </c>
      <c r="G716" s="20">
        <v>58450</v>
      </c>
      <c r="H716" s="21">
        <v>0</v>
      </c>
    </row>
    <row r="717" spans="1:8" ht="15" hidden="1" outlineLevel="1">
      <c r="A717" s="16" t="s">
        <v>737</v>
      </c>
      <c r="B717" s="39">
        <v>0</v>
      </c>
      <c r="C717" s="40" t="s">
        <v>152</v>
      </c>
      <c r="D717" s="25" t="s">
        <v>1213</v>
      </c>
      <c r="E717" s="20">
        <v>6337.5</v>
      </c>
      <c r="F717" s="20">
        <v>770</v>
      </c>
      <c r="G717" s="20">
        <v>7107.5</v>
      </c>
      <c r="H717" s="21">
        <v>0</v>
      </c>
    </row>
    <row r="718" spans="1:8" ht="15" hidden="1" outlineLevel="1">
      <c r="A718" s="16" t="s">
        <v>739</v>
      </c>
      <c r="B718" s="39">
        <v>0</v>
      </c>
      <c r="C718" s="40" t="s">
        <v>152</v>
      </c>
      <c r="D718" s="25" t="s">
        <v>1214</v>
      </c>
      <c r="E718" s="20">
        <v>1417</v>
      </c>
      <c r="F718" s="20">
        <v>577.5</v>
      </c>
      <c r="G718" s="20">
        <v>1994.5</v>
      </c>
      <c r="H718" s="21">
        <v>0</v>
      </c>
    </row>
    <row r="719" spans="1:8" ht="15" hidden="1" outlineLevel="1">
      <c r="A719" s="16" t="s">
        <v>741</v>
      </c>
      <c r="B719" s="39">
        <v>0</v>
      </c>
      <c r="C719" s="40" t="s">
        <v>152</v>
      </c>
      <c r="D719" s="25" t="s">
        <v>1215</v>
      </c>
      <c r="E719" s="20">
        <v>0</v>
      </c>
      <c r="F719" s="20">
        <v>0</v>
      </c>
      <c r="G719" s="20">
        <v>0</v>
      </c>
      <c r="H719" s="21">
        <v>0</v>
      </c>
    </row>
    <row r="720" spans="1:8" ht="15" hidden="1" outlineLevel="1">
      <c r="A720" s="16" t="s">
        <v>743</v>
      </c>
      <c r="B720" s="39">
        <v>0</v>
      </c>
      <c r="C720" s="40" t="s">
        <v>152</v>
      </c>
      <c r="D720" s="25" t="s">
        <v>1216</v>
      </c>
      <c r="E720" s="20">
        <v>0</v>
      </c>
      <c r="F720" s="20">
        <v>0</v>
      </c>
      <c r="G720" s="20">
        <v>0</v>
      </c>
      <c r="H720" s="21">
        <v>0</v>
      </c>
    </row>
    <row r="721" spans="1:8" ht="15" hidden="1" outlineLevel="1">
      <c r="A721" s="16" t="s">
        <v>745</v>
      </c>
      <c r="B721" s="39">
        <v>0</v>
      </c>
      <c r="C721" s="40" t="s">
        <v>152</v>
      </c>
      <c r="D721" s="25" t="s">
        <v>1217</v>
      </c>
      <c r="E721" s="20">
        <v>1887.1000000000001</v>
      </c>
      <c r="F721" s="20">
        <v>577.5</v>
      </c>
      <c r="G721" s="20">
        <v>2464.6000000000004</v>
      </c>
      <c r="H721" s="21">
        <v>0</v>
      </c>
    </row>
    <row r="722" spans="1:8" ht="15" hidden="1" outlineLevel="1">
      <c r="A722" s="16" t="s">
        <v>747</v>
      </c>
      <c r="B722" s="39">
        <v>0</v>
      </c>
      <c r="C722" s="40" t="s">
        <v>152</v>
      </c>
      <c r="D722" s="25" t="s">
        <v>1218</v>
      </c>
      <c r="E722" s="20">
        <v>3147.5</v>
      </c>
      <c r="F722" s="20">
        <v>770</v>
      </c>
      <c r="G722" s="20">
        <v>3917.5</v>
      </c>
      <c r="H722" s="21">
        <v>0</v>
      </c>
    </row>
    <row r="723" spans="1:8" ht="15" hidden="1" outlineLevel="1">
      <c r="A723" s="16" t="s">
        <v>749</v>
      </c>
      <c r="B723" s="39">
        <v>0</v>
      </c>
      <c r="C723" s="40" t="s">
        <v>152</v>
      </c>
      <c r="D723" s="25" t="s">
        <v>1219</v>
      </c>
      <c r="E723" s="20">
        <v>31.200000000000003</v>
      </c>
      <c r="F723" s="20">
        <v>81.8125</v>
      </c>
      <c r="G723" s="20">
        <v>113.0125</v>
      </c>
      <c r="H723" s="21">
        <v>0</v>
      </c>
    </row>
    <row r="724" spans="1:8" ht="15" hidden="1" outlineLevel="1">
      <c r="A724" s="16" t="s">
        <v>751</v>
      </c>
      <c r="B724" s="39">
        <v>0</v>
      </c>
      <c r="C724" s="40" t="s">
        <v>152</v>
      </c>
      <c r="D724" s="25" t="s">
        <v>1220</v>
      </c>
      <c r="E724" s="20">
        <v>5187</v>
      </c>
      <c r="F724" s="20">
        <v>240.625</v>
      </c>
      <c r="G724" s="20">
        <v>5427.625</v>
      </c>
      <c r="H724" s="21">
        <v>0</v>
      </c>
    </row>
    <row r="725" spans="1:8" ht="15" hidden="1" outlineLevel="1">
      <c r="A725" s="16" t="s">
        <v>753</v>
      </c>
      <c r="B725" s="39">
        <v>0</v>
      </c>
      <c r="C725" s="40" t="s">
        <v>152</v>
      </c>
      <c r="D725" s="25" t="s">
        <v>1221</v>
      </c>
      <c r="E725" s="20">
        <v>321.1</v>
      </c>
      <c r="F725" s="20">
        <v>134.75</v>
      </c>
      <c r="G725" s="20">
        <v>455.85</v>
      </c>
      <c r="H725" s="21">
        <v>0</v>
      </c>
    </row>
    <row r="726" spans="1:8" ht="15" hidden="1" outlineLevel="1">
      <c r="A726" s="16" t="s">
        <v>755</v>
      </c>
      <c r="B726" s="39">
        <v>0</v>
      </c>
      <c r="C726" s="40" t="s">
        <v>152</v>
      </c>
      <c r="D726" s="25" t="s">
        <v>1222</v>
      </c>
      <c r="E726" s="20">
        <v>224.9</v>
      </c>
      <c r="F726" s="20">
        <v>144.375</v>
      </c>
      <c r="G726" s="20">
        <v>369.275</v>
      </c>
      <c r="H726" s="21">
        <v>0</v>
      </c>
    </row>
    <row r="727" spans="1:8" ht="15" hidden="1" outlineLevel="1">
      <c r="A727" s="16" t="s">
        <v>757</v>
      </c>
      <c r="B727" s="39">
        <v>0</v>
      </c>
      <c r="C727" s="40" t="s">
        <v>152</v>
      </c>
      <c r="D727" s="25" t="s">
        <v>1223</v>
      </c>
      <c r="E727" s="20">
        <v>247</v>
      </c>
      <c r="F727" s="20">
        <v>144.375</v>
      </c>
      <c r="G727" s="20">
        <v>391.375</v>
      </c>
      <c r="H727" s="21">
        <v>0</v>
      </c>
    </row>
    <row r="728" spans="1:8" ht="15" hidden="1" outlineLevel="1">
      <c r="A728" s="16" t="s">
        <v>759</v>
      </c>
      <c r="B728" s="39">
        <v>0</v>
      </c>
      <c r="C728" s="40" t="s">
        <v>152</v>
      </c>
      <c r="D728" s="25" t="s">
        <v>1224</v>
      </c>
      <c r="E728" s="20">
        <v>275.6</v>
      </c>
      <c r="F728" s="20">
        <v>144.375</v>
      </c>
      <c r="G728" s="20">
        <v>419.975</v>
      </c>
      <c r="H728" s="21">
        <v>0</v>
      </c>
    </row>
    <row r="729" spans="1:8" ht="15" hidden="1" outlineLevel="1">
      <c r="A729" s="16" t="s">
        <v>761</v>
      </c>
      <c r="B729" s="39">
        <v>0</v>
      </c>
      <c r="C729" s="40" t="s">
        <v>152</v>
      </c>
      <c r="D729" s="25" t="s">
        <v>1225</v>
      </c>
      <c r="E729" s="20">
        <v>356.2</v>
      </c>
      <c r="F729" s="20">
        <v>168.4375</v>
      </c>
      <c r="G729" s="20">
        <v>524.6375</v>
      </c>
      <c r="H729" s="21">
        <v>0</v>
      </c>
    </row>
    <row r="730" spans="1:8" ht="15" hidden="1" outlineLevel="1">
      <c r="A730" s="16" t="s">
        <v>763</v>
      </c>
      <c r="B730" s="39">
        <v>0</v>
      </c>
      <c r="C730" s="40" t="s">
        <v>152</v>
      </c>
      <c r="D730" s="25" t="s">
        <v>1226</v>
      </c>
      <c r="E730" s="20">
        <v>366.6</v>
      </c>
      <c r="F730" s="20">
        <v>168.4375</v>
      </c>
      <c r="G730" s="20">
        <v>535.0375</v>
      </c>
      <c r="H730" s="21">
        <v>0</v>
      </c>
    </row>
    <row r="731" spans="1:8" ht="15" hidden="1" outlineLevel="1">
      <c r="A731" s="16" t="s">
        <v>765</v>
      </c>
      <c r="B731" s="39">
        <v>0</v>
      </c>
      <c r="C731" s="40" t="s">
        <v>152</v>
      </c>
      <c r="D731" s="25" t="s">
        <v>1227</v>
      </c>
      <c r="E731" s="20">
        <v>336.7</v>
      </c>
      <c r="F731" s="20">
        <v>168.4375</v>
      </c>
      <c r="G731" s="20">
        <v>505.1375</v>
      </c>
      <c r="H731" s="21">
        <v>0</v>
      </c>
    </row>
    <row r="732" spans="1:8" ht="15" hidden="1" outlineLevel="1">
      <c r="A732" s="16" t="s">
        <v>767</v>
      </c>
      <c r="B732" s="39">
        <v>0</v>
      </c>
      <c r="C732" s="40" t="s">
        <v>152</v>
      </c>
      <c r="D732" s="25" t="s">
        <v>1228</v>
      </c>
      <c r="E732" s="20">
        <v>366.6</v>
      </c>
      <c r="F732" s="20">
        <v>168.4375</v>
      </c>
      <c r="G732" s="20">
        <v>535.0375</v>
      </c>
      <c r="H732" s="21">
        <v>0</v>
      </c>
    </row>
    <row r="733" spans="1:8" ht="15" hidden="1" outlineLevel="1">
      <c r="A733" s="16" t="s">
        <v>769</v>
      </c>
      <c r="B733" s="39">
        <v>0</v>
      </c>
      <c r="C733" s="40" t="s">
        <v>152</v>
      </c>
      <c r="D733" s="25" t="s">
        <v>1229</v>
      </c>
      <c r="E733" s="20">
        <v>518.7</v>
      </c>
      <c r="F733" s="20">
        <v>182.875</v>
      </c>
      <c r="G733" s="20">
        <v>701.575</v>
      </c>
      <c r="H733" s="21">
        <v>0</v>
      </c>
    </row>
    <row r="734" spans="1:8" ht="15" hidden="1" outlineLevel="1">
      <c r="A734" s="16" t="s">
        <v>771</v>
      </c>
      <c r="B734" s="39">
        <v>0</v>
      </c>
      <c r="C734" s="40" t="s">
        <v>152</v>
      </c>
      <c r="D734" s="25" t="s">
        <v>1230</v>
      </c>
      <c r="E734" s="20">
        <v>525.2</v>
      </c>
      <c r="F734" s="20">
        <v>182.875</v>
      </c>
      <c r="G734" s="20">
        <v>708.075</v>
      </c>
      <c r="H734" s="21">
        <v>0</v>
      </c>
    </row>
    <row r="735" spans="1:8" ht="15" hidden="1" outlineLevel="1">
      <c r="A735" s="16" t="s">
        <v>773</v>
      </c>
      <c r="B735" s="39">
        <v>0</v>
      </c>
      <c r="C735" s="40" t="s">
        <v>152</v>
      </c>
      <c r="D735" s="25" t="s">
        <v>1231</v>
      </c>
      <c r="E735" s="20">
        <v>479.7</v>
      </c>
      <c r="F735" s="20">
        <v>182.875</v>
      </c>
      <c r="G735" s="20">
        <v>662.575</v>
      </c>
      <c r="H735" s="21">
        <v>0</v>
      </c>
    </row>
    <row r="736" spans="1:8" ht="15" hidden="1" outlineLevel="1">
      <c r="A736" s="16" t="s">
        <v>775</v>
      </c>
      <c r="B736" s="39">
        <v>0</v>
      </c>
      <c r="C736" s="40" t="s">
        <v>152</v>
      </c>
      <c r="D736" s="25" t="s">
        <v>1232</v>
      </c>
      <c r="E736" s="20">
        <v>453.7</v>
      </c>
      <c r="F736" s="20">
        <v>182.875</v>
      </c>
      <c r="G736" s="20">
        <v>636.575</v>
      </c>
      <c r="H736" s="21">
        <v>0</v>
      </c>
    </row>
    <row r="737" spans="1:8" ht="15" hidden="1" outlineLevel="1">
      <c r="A737" s="16" t="s">
        <v>777</v>
      </c>
      <c r="B737" s="39">
        <v>0</v>
      </c>
      <c r="C737" s="40" t="s">
        <v>152</v>
      </c>
      <c r="D737" s="25" t="s">
        <v>1233</v>
      </c>
      <c r="E737" s="20">
        <v>479.7</v>
      </c>
      <c r="F737" s="20">
        <v>182.875</v>
      </c>
      <c r="G737" s="20">
        <v>662.575</v>
      </c>
      <c r="H737" s="21">
        <v>0</v>
      </c>
    </row>
    <row r="738" spans="1:8" ht="15" hidden="1" outlineLevel="1">
      <c r="A738" s="16" t="s">
        <v>779</v>
      </c>
      <c r="B738" s="39">
        <v>0</v>
      </c>
      <c r="C738" s="40" t="s">
        <v>152</v>
      </c>
      <c r="D738" s="25" t="s">
        <v>1234</v>
      </c>
      <c r="E738" s="20">
        <v>443.3</v>
      </c>
      <c r="F738" s="20">
        <v>240.625</v>
      </c>
      <c r="G738" s="20">
        <v>683.925</v>
      </c>
      <c r="H738" s="21">
        <v>0</v>
      </c>
    </row>
    <row r="739" spans="1:8" ht="15" hidden="1" outlineLevel="1">
      <c r="A739" s="16" t="s">
        <v>781</v>
      </c>
      <c r="B739" s="39">
        <v>0</v>
      </c>
      <c r="C739" s="40" t="s">
        <v>152</v>
      </c>
      <c r="D739" s="25" t="s">
        <v>1235</v>
      </c>
      <c r="E739" s="20">
        <v>631.8000000000001</v>
      </c>
      <c r="F739" s="20">
        <v>240.625</v>
      </c>
      <c r="G739" s="20">
        <v>872.4250000000001</v>
      </c>
      <c r="H739" s="21">
        <v>0</v>
      </c>
    </row>
    <row r="740" spans="1:8" ht="15" hidden="1" outlineLevel="1">
      <c r="A740" s="16" t="s">
        <v>783</v>
      </c>
      <c r="B740" s="39">
        <v>0</v>
      </c>
      <c r="C740" s="40" t="s">
        <v>152</v>
      </c>
      <c r="D740" s="25" t="s">
        <v>1236</v>
      </c>
      <c r="E740" s="20">
        <v>611</v>
      </c>
      <c r="F740" s="20">
        <v>240.625</v>
      </c>
      <c r="G740" s="20">
        <v>851.625</v>
      </c>
      <c r="H740" s="21">
        <v>0</v>
      </c>
    </row>
    <row r="741" spans="1:8" ht="15" hidden="1" outlineLevel="1">
      <c r="A741" s="16" t="s">
        <v>785</v>
      </c>
      <c r="B741" s="39">
        <v>0</v>
      </c>
      <c r="C741" s="40" t="s">
        <v>152</v>
      </c>
      <c r="D741" s="25" t="s">
        <v>1237</v>
      </c>
      <c r="E741" s="20">
        <v>601.9</v>
      </c>
      <c r="F741" s="20">
        <v>240.625</v>
      </c>
      <c r="G741" s="20">
        <v>842.525</v>
      </c>
      <c r="H741" s="21">
        <v>0</v>
      </c>
    </row>
    <row r="742" spans="1:8" ht="15" hidden="1" outlineLevel="1">
      <c r="A742" s="16" t="s">
        <v>787</v>
      </c>
      <c r="B742" s="39">
        <v>0</v>
      </c>
      <c r="C742" s="40" t="s">
        <v>152</v>
      </c>
      <c r="D742" s="25" t="s">
        <v>1238</v>
      </c>
      <c r="E742" s="20">
        <v>1622.4</v>
      </c>
      <c r="F742" s="20">
        <v>346.5</v>
      </c>
      <c r="G742" s="20">
        <v>1968.9</v>
      </c>
      <c r="H742" s="21">
        <v>0</v>
      </c>
    </row>
    <row r="743" spans="1:8" ht="15" hidden="1" outlineLevel="1">
      <c r="A743" s="16" t="s">
        <v>789</v>
      </c>
      <c r="B743" s="39">
        <v>0</v>
      </c>
      <c r="C743" s="40" t="s">
        <v>152</v>
      </c>
      <c r="D743" s="25" t="s">
        <v>1239</v>
      </c>
      <c r="E743" s="20">
        <v>1959.1000000000001</v>
      </c>
      <c r="F743" s="20">
        <v>385</v>
      </c>
      <c r="G743" s="20">
        <v>2344.1000000000004</v>
      </c>
      <c r="H743" s="21">
        <v>0</v>
      </c>
    </row>
    <row r="744" spans="1:8" ht="15" hidden="1" outlineLevel="1">
      <c r="A744" s="16" t="s">
        <v>791</v>
      </c>
      <c r="B744" s="39">
        <v>0</v>
      </c>
      <c r="C744" s="40" t="s">
        <v>152</v>
      </c>
      <c r="D744" s="25" t="s">
        <v>1240</v>
      </c>
      <c r="E744" s="20">
        <v>50.7</v>
      </c>
      <c r="F744" s="20">
        <v>0</v>
      </c>
      <c r="G744" s="20">
        <v>50.7</v>
      </c>
      <c r="H744" s="21">
        <v>0</v>
      </c>
    </row>
    <row r="745" spans="1:8" ht="15" hidden="1" outlineLevel="1">
      <c r="A745" s="16" t="s">
        <v>793</v>
      </c>
      <c r="B745" s="39">
        <v>0</v>
      </c>
      <c r="C745" s="40" t="s">
        <v>152</v>
      </c>
      <c r="D745" s="42" t="s">
        <v>1241</v>
      </c>
      <c r="E745" s="20">
        <v>84.5</v>
      </c>
      <c r="F745" s="20">
        <v>0</v>
      </c>
      <c r="G745" s="20">
        <v>84.5</v>
      </c>
      <c r="H745" s="21">
        <v>0</v>
      </c>
    </row>
    <row r="746" spans="1:8" ht="15" hidden="1" outlineLevel="1">
      <c r="A746" s="16" t="s">
        <v>795</v>
      </c>
      <c r="B746" s="39">
        <v>0</v>
      </c>
      <c r="C746" s="40" t="s">
        <v>152</v>
      </c>
      <c r="D746" s="42" t="s">
        <v>1242</v>
      </c>
      <c r="E746" s="20">
        <v>46.800000000000004</v>
      </c>
      <c r="F746" s="20">
        <v>0</v>
      </c>
      <c r="G746" s="20">
        <v>46.800000000000004</v>
      </c>
      <c r="H746" s="21">
        <v>0</v>
      </c>
    </row>
    <row r="747" spans="1:8" ht="15" hidden="1" outlineLevel="1">
      <c r="A747" s="16" t="s">
        <v>797</v>
      </c>
      <c r="B747" s="39">
        <v>0</v>
      </c>
      <c r="C747" s="40" t="s">
        <v>152</v>
      </c>
      <c r="D747" s="42" t="s">
        <v>1243</v>
      </c>
      <c r="E747" s="20">
        <v>7.800000000000001</v>
      </c>
      <c r="F747" s="20">
        <v>0</v>
      </c>
      <c r="G747" s="20">
        <v>7.800000000000001</v>
      </c>
      <c r="H747" s="21">
        <v>0</v>
      </c>
    </row>
    <row r="748" spans="1:8" ht="15" hidden="1" outlineLevel="1">
      <c r="A748" s="16" t="s">
        <v>799</v>
      </c>
      <c r="B748" s="39">
        <v>0</v>
      </c>
      <c r="C748" s="40" t="s">
        <v>152</v>
      </c>
      <c r="D748" s="25" t="s">
        <v>1244</v>
      </c>
      <c r="E748" s="20">
        <v>15.600000000000001</v>
      </c>
      <c r="F748" s="20">
        <v>0</v>
      </c>
      <c r="G748" s="20">
        <v>15.600000000000001</v>
      </c>
      <c r="H748" s="21">
        <v>0</v>
      </c>
    </row>
    <row r="749" spans="1:8" ht="15" hidden="1" outlineLevel="1">
      <c r="A749" s="16" t="s">
        <v>801</v>
      </c>
      <c r="B749" s="39">
        <v>0</v>
      </c>
      <c r="C749" s="40" t="s">
        <v>152</v>
      </c>
      <c r="D749" s="17" t="s">
        <v>1245</v>
      </c>
      <c r="E749" s="20">
        <v>552.5</v>
      </c>
      <c r="F749" s="20">
        <v>81.8125</v>
      </c>
      <c r="G749" s="20">
        <v>634.3125</v>
      </c>
      <c r="H749" s="21">
        <v>0</v>
      </c>
    </row>
    <row r="750" spans="1:8" ht="15" hidden="1" outlineLevel="1">
      <c r="A750" s="16" t="s">
        <v>803</v>
      </c>
      <c r="B750" s="39">
        <v>0</v>
      </c>
      <c r="C750" s="40" t="s">
        <v>152</v>
      </c>
      <c r="D750" s="17" t="s">
        <v>1246</v>
      </c>
      <c r="E750" s="20">
        <v>699.4649999999999</v>
      </c>
      <c r="F750" s="20">
        <v>81.8125</v>
      </c>
      <c r="G750" s="20">
        <v>781.2774999999999</v>
      </c>
      <c r="H750" s="21">
        <v>0</v>
      </c>
    </row>
    <row r="751" spans="1:8" ht="15" hidden="1" outlineLevel="1">
      <c r="A751" s="16" t="s">
        <v>805</v>
      </c>
      <c r="B751" s="39">
        <v>0</v>
      </c>
      <c r="C751" s="40" t="s">
        <v>152</v>
      </c>
      <c r="D751" s="17" t="s">
        <v>1247</v>
      </c>
      <c r="E751" s="20">
        <v>814.385</v>
      </c>
      <c r="F751" s="20">
        <v>81.8125</v>
      </c>
      <c r="G751" s="20">
        <v>896.1975</v>
      </c>
      <c r="H751" s="21">
        <v>0</v>
      </c>
    </row>
    <row r="752" spans="1:8" ht="15" hidden="1" outlineLevel="1">
      <c r="A752" s="16" t="s">
        <v>807</v>
      </c>
      <c r="B752" s="35">
        <v>0</v>
      </c>
      <c r="C752" s="40" t="s">
        <v>152</v>
      </c>
      <c r="D752" s="17" t="s">
        <v>1248</v>
      </c>
      <c r="E752" s="20">
        <v>773.5</v>
      </c>
      <c r="F752" s="20">
        <v>96.25</v>
      </c>
      <c r="G752" s="20">
        <v>869.75</v>
      </c>
      <c r="H752" s="21">
        <v>0</v>
      </c>
    </row>
    <row r="753" spans="1:8" ht="15" hidden="1" outlineLevel="1">
      <c r="A753" s="16" t="s">
        <v>809</v>
      </c>
      <c r="B753" s="17">
        <v>0</v>
      </c>
      <c r="C753" s="40" t="s">
        <v>152</v>
      </c>
      <c r="D753" s="17" t="s">
        <v>1249</v>
      </c>
      <c r="E753" s="20">
        <v>946.9849999999999</v>
      </c>
      <c r="F753" s="20">
        <v>96.25</v>
      </c>
      <c r="G753" s="20">
        <v>1043.235</v>
      </c>
      <c r="H753" s="21">
        <v>0</v>
      </c>
    </row>
    <row r="754" spans="1:8" ht="15" hidden="1" outlineLevel="1">
      <c r="A754" s="16" t="s">
        <v>811</v>
      </c>
      <c r="B754" s="17">
        <v>0</v>
      </c>
      <c r="C754" s="40" t="s">
        <v>152</v>
      </c>
      <c r="D754" s="17" t="s">
        <v>1250</v>
      </c>
      <c r="E754" s="20">
        <v>1139.255</v>
      </c>
      <c r="F754" s="20">
        <v>96.25</v>
      </c>
      <c r="G754" s="20">
        <v>1235.505</v>
      </c>
      <c r="H754" s="21">
        <v>0</v>
      </c>
    </row>
    <row r="755" spans="1:8" ht="15" hidden="1" outlineLevel="1">
      <c r="A755" s="16" t="s">
        <v>813</v>
      </c>
      <c r="B755" s="17">
        <v>0</v>
      </c>
      <c r="C755" s="40" t="s">
        <v>152</v>
      </c>
      <c r="D755" s="17" t="s">
        <v>1251</v>
      </c>
      <c r="E755" s="20">
        <v>946.9849999999999</v>
      </c>
      <c r="F755" s="20">
        <v>107.80000000000001</v>
      </c>
      <c r="G755" s="20">
        <v>1054.7849999999999</v>
      </c>
      <c r="H755" s="21">
        <v>0</v>
      </c>
    </row>
    <row r="756" spans="1:8" ht="15" hidden="1" outlineLevel="1">
      <c r="A756" s="16" t="s">
        <v>815</v>
      </c>
      <c r="B756" s="17">
        <v>0</v>
      </c>
      <c r="C756" s="40" t="s">
        <v>152</v>
      </c>
      <c r="D756" s="17" t="s">
        <v>1252</v>
      </c>
      <c r="E756" s="20">
        <v>1086.215</v>
      </c>
      <c r="F756" s="20">
        <v>107.80000000000001</v>
      </c>
      <c r="G756" s="20">
        <v>1194.0149999999999</v>
      </c>
      <c r="H756" s="21">
        <v>0</v>
      </c>
    </row>
    <row r="757" spans="1:8" ht="15" hidden="1" outlineLevel="1">
      <c r="A757" s="16" t="s">
        <v>817</v>
      </c>
      <c r="B757" s="17">
        <v>0</v>
      </c>
      <c r="C757" s="40" t="s">
        <v>152</v>
      </c>
      <c r="D757" s="17" t="s">
        <v>1253</v>
      </c>
      <c r="E757" s="20">
        <v>1346.995</v>
      </c>
      <c r="F757" s="20">
        <v>107.80000000000001</v>
      </c>
      <c r="G757" s="20">
        <v>1454.7949999999998</v>
      </c>
      <c r="H757" s="21">
        <v>0</v>
      </c>
    </row>
    <row r="758" spans="1:8" ht="15" hidden="1" outlineLevel="1">
      <c r="A758" s="16" t="s">
        <v>819</v>
      </c>
      <c r="B758" s="17">
        <v>0</v>
      </c>
      <c r="C758" s="18" t="s">
        <v>152</v>
      </c>
      <c r="D758" s="17" t="s">
        <v>1254</v>
      </c>
      <c r="E758" s="20">
        <v>305.5</v>
      </c>
      <c r="F758" s="20">
        <v>308</v>
      </c>
      <c r="G758" s="20">
        <v>613.5</v>
      </c>
      <c r="H758" s="21">
        <v>0</v>
      </c>
    </row>
    <row r="759" spans="1:8" ht="15" hidden="1" outlineLevel="1">
      <c r="A759" s="16" t="s">
        <v>821</v>
      </c>
      <c r="B759" s="17">
        <v>0</v>
      </c>
      <c r="C759" s="18" t="s">
        <v>152</v>
      </c>
      <c r="D759" s="17" t="s">
        <v>1255</v>
      </c>
      <c r="E759" s="20">
        <v>423.8</v>
      </c>
      <c r="F759" s="20">
        <v>308</v>
      </c>
      <c r="G759" s="20">
        <v>731.8</v>
      </c>
      <c r="H759" s="21">
        <v>0</v>
      </c>
    </row>
    <row r="760" spans="1:8" ht="15" hidden="1" outlineLevel="1">
      <c r="A760" s="16" t="s">
        <v>823</v>
      </c>
      <c r="B760" s="17">
        <v>0</v>
      </c>
      <c r="C760" s="18" t="s">
        <v>369</v>
      </c>
      <c r="D760" s="17" t="s">
        <v>370</v>
      </c>
      <c r="E760" s="20">
        <v>0</v>
      </c>
      <c r="F760" s="20">
        <v>0</v>
      </c>
      <c r="G760" s="20">
        <v>0</v>
      </c>
      <c r="H760" s="21">
        <v>0</v>
      </c>
    </row>
    <row r="761" spans="1:8" ht="15" hidden="1" outlineLevel="1">
      <c r="A761" s="26" t="s">
        <v>825</v>
      </c>
      <c r="B761" s="27">
        <v>0</v>
      </c>
      <c r="C761" s="28" t="s">
        <v>395</v>
      </c>
      <c r="D761" s="27" t="s">
        <v>396</v>
      </c>
      <c r="E761" s="20">
        <v>0</v>
      </c>
      <c r="F761" s="20">
        <v>0</v>
      </c>
      <c r="G761" s="43">
        <v>0</v>
      </c>
      <c r="H761" s="44">
        <v>0</v>
      </c>
    </row>
    <row r="762" spans="1:7" ht="15" hidden="1" outlineLevel="1">
      <c r="A762" s="1"/>
      <c r="B762" s="1"/>
      <c r="C762" s="1"/>
      <c r="D762" s="1"/>
      <c r="G762" s="31"/>
    </row>
    <row r="763" spans="1:8" ht="15.6" collapsed="1">
      <c r="A763" s="1"/>
      <c r="B763" s="1"/>
      <c r="C763" s="1"/>
      <c r="D763" s="1"/>
      <c r="G763" s="65" t="s">
        <v>7</v>
      </c>
      <c r="H763" s="32">
        <v>0</v>
      </c>
    </row>
    <row r="764" spans="1:7" ht="15">
      <c r="A764" s="1"/>
      <c r="B764" s="1"/>
      <c r="C764" s="1"/>
      <c r="D764" s="45"/>
      <c r="G764" s="31"/>
    </row>
    <row r="765" spans="1:7" ht="15.6">
      <c r="A765" s="1"/>
      <c r="B765" s="9">
        <v>4</v>
      </c>
      <c r="C765" s="9" t="s">
        <v>1256</v>
      </c>
      <c r="D765" s="1"/>
      <c r="G765" s="31"/>
    </row>
    <row r="766" spans="1:7" ht="15" outlineLevel="1">
      <c r="A766" s="1"/>
      <c r="B766" s="1"/>
      <c r="C766" s="1"/>
      <c r="D766" s="1"/>
      <c r="G766" s="31"/>
    </row>
    <row r="767" spans="1:8" s="13" customFormat="1" ht="15" outlineLevel="1">
      <c r="A767" s="10"/>
      <c r="B767" s="11"/>
      <c r="C767" s="11"/>
      <c r="D767" s="11"/>
      <c r="E767" s="12" t="s">
        <v>2442</v>
      </c>
      <c r="F767" s="12" t="s">
        <v>2443</v>
      </c>
      <c r="G767" s="12" t="s">
        <v>7</v>
      </c>
      <c r="H767" s="12" t="s">
        <v>7</v>
      </c>
    </row>
    <row r="768" spans="1:8" s="13" customFormat="1" ht="15" outlineLevel="1">
      <c r="A768" s="33" t="s">
        <v>8</v>
      </c>
      <c r="B768" s="33" t="s">
        <v>9</v>
      </c>
      <c r="C768" s="33" t="s">
        <v>10</v>
      </c>
      <c r="D768" s="33" t="s">
        <v>11</v>
      </c>
      <c r="E768" s="34" t="s">
        <v>12</v>
      </c>
      <c r="F768" s="34" t="s">
        <v>12</v>
      </c>
      <c r="G768" s="34" t="s">
        <v>12</v>
      </c>
      <c r="H768" s="34" t="s">
        <v>13</v>
      </c>
    </row>
    <row r="769" spans="1:8" ht="26.4" hidden="1" outlineLevel="1">
      <c r="A769" s="16" t="s">
        <v>1257</v>
      </c>
      <c r="B769" s="35">
        <v>0</v>
      </c>
      <c r="C769" s="18" t="s">
        <v>359</v>
      </c>
      <c r="D769" s="19" t="s">
        <v>1258</v>
      </c>
      <c r="E769" s="20">
        <v>3274.525</v>
      </c>
      <c r="F769" s="20">
        <v>914.375</v>
      </c>
      <c r="G769" s="46">
        <v>4188.9</v>
      </c>
      <c r="H769" s="21">
        <v>0</v>
      </c>
    </row>
    <row r="770" spans="1:8" ht="15" hidden="1" outlineLevel="1">
      <c r="A770" s="16" t="s">
        <v>1259</v>
      </c>
      <c r="B770" s="35">
        <v>0</v>
      </c>
      <c r="C770" s="18" t="s">
        <v>359</v>
      </c>
      <c r="D770" s="19" t="s">
        <v>1260</v>
      </c>
      <c r="E770" s="20">
        <v>2875.1</v>
      </c>
      <c r="F770" s="20">
        <v>914.375</v>
      </c>
      <c r="G770" s="46">
        <v>3789.475</v>
      </c>
      <c r="H770" s="21">
        <v>0</v>
      </c>
    </row>
    <row r="771" spans="1:8" ht="26.4" hidden="1" outlineLevel="1">
      <c r="A771" s="16" t="s">
        <v>1261</v>
      </c>
      <c r="B771" s="35">
        <v>0</v>
      </c>
      <c r="C771" s="18" t="s">
        <v>359</v>
      </c>
      <c r="D771" s="19" t="s">
        <v>1262</v>
      </c>
      <c r="E771" s="20">
        <v>2977.462</v>
      </c>
      <c r="F771" s="20">
        <v>914.375</v>
      </c>
      <c r="G771" s="46">
        <v>3891.837</v>
      </c>
      <c r="H771" s="21">
        <v>0</v>
      </c>
    </row>
    <row r="772" spans="1:8" ht="26.4" hidden="1" outlineLevel="1">
      <c r="A772" s="16" t="s">
        <v>1263</v>
      </c>
      <c r="B772" s="35">
        <v>0</v>
      </c>
      <c r="C772" s="18" t="s">
        <v>359</v>
      </c>
      <c r="D772" s="19" t="s">
        <v>1264</v>
      </c>
      <c r="E772" s="20">
        <v>3038.536</v>
      </c>
      <c r="F772" s="20">
        <v>914.375</v>
      </c>
      <c r="G772" s="46">
        <v>3952.911</v>
      </c>
      <c r="H772" s="21">
        <v>0</v>
      </c>
    </row>
    <row r="773" spans="1:8" ht="26.4" hidden="1" outlineLevel="1">
      <c r="A773" s="16" t="s">
        <v>1265</v>
      </c>
      <c r="B773" s="35">
        <v>0</v>
      </c>
      <c r="C773" s="18" t="s">
        <v>359</v>
      </c>
      <c r="D773" s="19" t="s">
        <v>1266</v>
      </c>
      <c r="E773" s="20">
        <v>3946.352</v>
      </c>
      <c r="F773" s="20">
        <v>914.375</v>
      </c>
      <c r="G773" s="46">
        <v>4860.727</v>
      </c>
      <c r="H773" s="21">
        <v>0</v>
      </c>
    </row>
    <row r="774" spans="1:8" ht="26.4" hidden="1" outlineLevel="1">
      <c r="A774" s="16" t="s">
        <v>1267</v>
      </c>
      <c r="B774" s="35">
        <v>0</v>
      </c>
      <c r="C774" s="18" t="s">
        <v>359</v>
      </c>
      <c r="D774" s="19" t="s">
        <v>1268</v>
      </c>
      <c r="E774" s="20">
        <v>2728.642</v>
      </c>
      <c r="F774" s="20">
        <v>914.375</v>
      </c>
      <c r="G774" s="46">
        <v>3643.017</v>
      </c>
      <c r="H774" s="21">
        <v>0</v>
      </c>
    </row>
    <row r="775" spans="1:8" ht="26.4" hidden="1" outlineLevel="1">
      <c r="A775" s="16" t="s">
        <v>1269</v>
      </c>
      <c r="B775" s="35">
        <v>0</v>
      </c>
      <c r="C775" s="18" t="s">
        <v>359</v>
      </c>
      <c r="D775" s="19" t="s">
        <v>1270</v>
      </c>
      <c r="E775" s="20">
        <v>3984.806</v>
      </c>
      <c r="F775" s="20">
        <v>914.375</v>
      </c>
      <c r="G775" s="46">
        <v>4899.1810000000005</v>
      </c>
      <c r="H775" s="21">
        <v>0</v>
      </c>
    </row>
    <row r="776" spans="1:8" ht="26.4" hidden="1" outlineLevel="1">
      <c r="A776" s="16" t="s">
        <v>1271</v>
      </c>
      <c r="B776" s="35">
        <v>0</v>
      </c>
      <c r="C776" s="18" t="s">
        <v>359</v>
      </c>
      <c r="D776" s="19" t="s">
        <v>1272</v>
      </c>
      <c r="E776" s="20">
        <v>4765.1050000000005</v>
      </c>
      <c r="F776" s="20">
        <v>914.375</v>
      </c>
      <c r="G776" s="46">
        <v>5679.4800000000005</v>
      </c>
      <c r="H776" s="21">
        <v>0</v>
      </c>
    </row>
    <row r="777" spans="1:8" ht="26.4" hidden="1" outlineLevel="1">
      <c r="A777" s="16" t="s">
        <v>1273</v>
      </c>
      <c r="B777" s="35">
        <v>0</v>
      </c>
      <c r="C777" s="18" t="s">
        <v>359</v>
      </c>
      <c r="D777" s="19" t="s">
        <v>1274</v>
      </c>
      <c r="E777" s="20">
        <v>2627.56</v>
      </c>
      <c r="F777" s="20">
        <v>481.25</v>
      </c>
      <c r="G777" s="46">
        <v>3108.81</v>
      </c>
      <c r="H777" s="21">
        <v>0</v>
      </c>
    </row>
    <row r="778" spans="1:8" ht="26.4" hidden="1" outlineLevel="1">
      <c r="A778" s="16" t="s">
        <v>1275</v>
      </c>
      <c r="B778" s="35">
        <v>0</v>
      </c>
      <c r="C778" s="18" t="s">
        <v>359</v>
      </c>
      <c r="D778" s="19" t="s">
        <v>1276</v>
      </c>
      <c r="E778" s="20">
        <v>4762.18</v>
      </c>
      <c r="F778" s="20">
        <v>1010.625</v>
      </c>
      <c r="G778" s="46">
        <v>5772.805</v>
      </c>
      <c r="H778" s="21">
        <v>0</v>
      </c>
    </row>
    <row r="779" spans="1:8" ht="26.4" hidden="1" outlineLevel="1">
      <c r="A779" s="16" t="s">
        <v>1277</v>
      </c>
      <c r="B779" s="35">
        <v>0</v>
      </c>
      <c r="C779" s="18" t="s">
        <v>359</v>
      </c>
      <c r="D779" s="19" t="s">
        <v>1278</v>
      </c>
      <c r="E779" s="20">
        <v>1026.844</v>
      </c>
      <c r="F779" s="20">
        <v>481.25</v>
      </c>
      <c r="G779" s="46">
        <v>1508.094</v>
      </c>
      <c r="H779" s="21">
        <v>0</v>
      </c>
    </row>
    <row r="780" spans="1:8" ht="26.4" hidden="1" outlineLevel="1">
      <c r="A780" s="16" t="s">
        <v>1279</v>
      </c>
      <c r="B780" s="35">
        <v>0</v>
      </c>
      <c r="C780" s="18" t="s">
        <v>152</v>
      </c>
      <c r="D780" s="19" t="s">
        <v>1280</v>
      </c>
      <c r="E780" s="20">
        <v>1229.02</v>
      </c>
      <c r="F780" s="20">
        <v>96.25</v>
      </c>
      <c r="G780" s="46">
        <v>1325.27</v>
      </c>
      <c r="H780" s="21">
        <v>0</v>
      </c>
    </row>
    <row r="781" spans="1:8" ht="26.4" hidden="1" outlineLevel="1">
      <c r="A781" s="16" t="s">
        <v>1281</v>
      </c>
      <c r="B781" s="35">
        <v>0</v>
      </c>
      <c r="C781" s="18" t="s">
        <v>152</v>
      </c>
      <c r="D781" s="19" t="s">
        <v>1282</v>
      </c>
      <c r="E781" s="20">
        <v>652.21</v>
      </c>
      <c r="F781" s="20">
        <v>96.25</v>
      </c>
      <c r="G781" s="46">
        <v>748.46</v>
      </c>
      <c r="H781" s="21">
        <v>0</v>
      </c>
    </row>
    <row r="782" spans="1:8" ht="26.4" hidden="1" outlineLevel="1">
      <c r="A782" s="16" t="s">
        <v>1283</v>
      </c>
      <c r="B782" s="35">
        <v>0</v>
      </c>
      <c r="C782" s="18" t="s">
        <v>359</v>
      </c>
      <c r="D782" s="19" t="s">
        <v>1284</v>
      </c>
      <c r="E782" s="20">
        <v>4854.675</v>
      </c>
      <c r="F782" s="20">
        <v>1010.625</v>
      </c>
      <c r="G782" s="46">
        <v>5865.3</v>
      </c>
      <c r="H782" s="21">
        <v>0</v>
      </c>
    </row>
    <row r="783" spans="1:8" ht="15" outlineLevel="1">
      <c r="A783" s="16" t="s">
        <v>1285</v>
      </c>
      <c r="B783" s="47">
        <v>1</v>
      </c>
      <c r="C783" s="18" t="s">
        <v>359</v>
      </c>
      <c r="D783" s="19" t="s">
        <v>1286</v>
      </c>
      <c r="E783" s="20"/>
      <c r="F783" s="20"/>
      <c r="G783" s="46"/>
      <c r="H783" s="21"/>
    </row>
    <row r="784" spans="1:8" ht="15" hidden="1" outlineLevel="1">
      <c r="A784" s="16" t="s">
        <v>1287</v>
      </c>
      <c r="B784" s="35">
        <v>0</v>
      </c>
      <c r="C784" s="18" t="s">
        <v>359</v>
      </c>
      <c r="D784" s="19" t="s">
        <v>1288</v>
      </c>
      <c r="E784" s="20"/>
      <c r="F784" s="20"/>
      <c r="G784" s="46"/>
      <c r="H784" s="21"/>
    </row>
    <row r="785" spans="1:8" ht="26.4" hidden="1" outlineLevel="1">
      <c r="A785" s="16" t="s">
        <v>1289</v>
      </c>
      <c r="B785" s="35">
        <v>0</v>
      </c>
      <c r="C785" s="18" t="s">
        <v>359</v>
      </c>
      <c r="D785" s="19" t="s">
        <v>1290</v>
      </c>
      <c r="E785" s="20"/>
      <c r="F785" s="20"/>
      <c r="G785" s="46"/>
      <c r="H785" s="21"/>
    </row>
    <row r="786" spans="1:8" ht="15" outlineLevel="1">
      <c r="A786" s="16" t="s">
        <v>1291</v>
      </c>
      <c r="B786" s="47">
        <v>2</v>
      </c>
      <c r="C786" s="18" t="s">
        <v>359</v>
      </c>
      <c r="D786" s="19" t="s">
        <v>2444</v>
      </c>
      <c r="E786" s="20"/>
      <c r="F786" s="20"/>
      <c r="G786" s="46"/>
      <c r="H786" s="21"/>
    </row>
    <row r="787" spans="1:8" ht="15" hidden="1" outlineLevel="1">
      <c r="A787" s="16" t="s">
        <v>1292</v>
      </c>
      <c r="B787" s="35">
        <v>0</v>
      </c>
      <c r="C787" s="18" t="s">
        <v>359</v>
      </c>
      <c r="D787" s="19" t="s">
        <v>1293</v>
      </c>
      <c r="E787" s="20"/>
      <c r="F787" s="20"/>
      <c r="G787" s="46"/>
      <c r="H787" s="21"/>
    </row>
    <row r="788" spans="1:8" ht="15" hidden="1" outlineLevel="1">
      <c r="A788" s="16" t="s">
        <v>1294</v>
      </c>
      <c r="B788" s="35">
        <v>0</v>
      </c>
      <c r="C788" s="18" t="s">
        <v>359</v>
      </c>
      <c r="D788" s="19" t="s">
        <v>1295</v>
      </c>
      <c r="E788" s="20"/>
      <c r="F788" s="20"/>
      <c r="G788" s="46"/>
      <c r="H788" s="21"/>
    </row>
    <row r="789" spans="1:8" ht="15" hidden="1" outlineLevel="1">
      <c r="A789" s="16" t="s">
        <v>1296</v>
      </c>
      <c r="B789" s="35">
        <v>0</v>
      </c>
      <c r="C789" s="18" t="s">
        <v>152</v>
      </c>
      <c r="D789" s="19" t="s">
        <v>1297</v>
      </c>
      <c r="E789" s="20"/>
      <c r="F789" s="20"/>
      <c r="G789" s="46"/>
      <c r="H789" s="21"/>
    </row>
    <row r="790" spans="1:8" ht="15" outlineLevel="1">
      <c r="A790" s="16" t="s">
        <v>1298</v>
      </c>
      <c r="B790" s="47">
        <v>1</v>
      </c>
      <c r="C790" s="18" t="s">
        <v>152</v>
      </c>
      <c r="D790" s="19" t="s">
        <v>2445</v>
      </c>
      <c r="E790" s="20"/>
      <c r="F790" s="20"/>
      <c r="G790" s="46"/>
      <c r="H790" s="21"/>
    </row>
    <row r="791" spans="1:8" ht="15" hidden="1" outlineLevel="1">
      <c r="A791" s="16" t="s">
        <v>1299</v>
      </c>
      <c r="B791" s="35">
        <v>0</v>
      </c>
      <c r="C791" s="18" t="s">
        <v>152</v>
      </c>
      <c r="D791" s="19" t="s">
        <v>1300</v>
      </c>
      <c r="E791" s="20"/>
      <c r="F791" s="20"/>
      <c r="G791" s="46"/>
      <c r="H791" s="21"/>
    </row>
    <row r="792" spans="1:8" ht="15" hidden="1" outlineLevel="1">
      <c r="A792" s="16" t="s">
        <v>1301</v>
      </c>
      <c r="B792" s="35">
        <v>0</v>
      </c>
      <c r="C792" s="18" t="s">
        <v>152</v>
      </c>
      <c r="D792" s="19" t="s">
        <v>1302</v>
      </c>
      <c r="E792" s="20"/>
      <c r="F792" s="20"/>
      <c r="G792" s="46"/>
      <c r="H792" s="21"/>
    </row>
    <row r="793" spans="1:8" ht="15" hidden="1" outlineLevel="1">
      <c r="A793" s="16" t="s">
        <v>1303</v>
      </c>
      <c r="B793" s="35">
        <v>0</v>
      </c>
      <c r="C793" s="18" t="s">
        <v>359</v>
      </c>
      <c r="D793" s="19" t="s">
        <v>1304</v>
      </c>
      <c r="E793" s="20"/>
      <c r="F793" s="20"/>
      <c r="G793" s="46"/>
      <c r="H793" s="21"/>
    </row>
    <row r="794" spans="1:8" ht="15" hidden="1" outlineLevel="1">
      <c r="A794" s="16" t="s">
        <v>1305</v>
      </c>
      <c r="B794" s="35">
        <v>0</v>
      </c>
      <c r="C794" s="18" t="s">
        <v>359</v>
      </c>
      <c r="D794" s="19" t="s">
        <v>1306</v>
      </c>
      <c r="E794" s="20"/>
      <c r="F794" s="20"/>
      <c r="G794" s="46"/>
      <c r="H794" s="21"/>
    </row>
    <row r="795" spans="1:8" ht="26.4" hidden="1" outlineLevel="1">
      <c r="A795" s="16" t="s">
        <v>1307</v>
      </c>
      <c r="B795" s="35">
        <v>0</v>
      </c>
      <c r="C795" s="18" t="s">
        <v>359</v>
      </c>
      <c r="D795" s="19" t="s">
        <v>1308</v>
      </c>
      <c r="E795" s="20"/>
      <c r="F795" s="20"/>
      <c r="G795" s="46"/>
      <c r="H795" s="21"/>
    </row>
    <row r="796" spans="1:8" ht="15" hidden="1" outlineLevel="1">
      <c r="A796" s="16" t="s">
        <v>1309</v>
      </c>
      <c r="B796" s="35">
        <v>0</v>
      </c>
      <c r="C796" s="18" t="s">
        <v>359</v>
      </c>
      <c r="D796" s="19" t="s">
        <v>1310</v>
      </c>
      <c r="E796" s="20"/>
      <c r="F796" s="20"/>
      <c r="G796" s="46"/>
      <c r="H796" s="21"/>
    </row>
    <row r="797" spans="1:8" ht="15" hidden="1" outlineLevel="1">
      <c r="A797" s="16" t="s">
        <v>1311</v>
      </c>
      <c r="B797" s="35">
        <v>0</v>
      </c>
      <c r="C797" s="18" t="s">
        <v>359</v>
      </c>
      <c r="D797" s="19" t="s">
        <v>1312</v>
      </c>
      <c r="E797" s="20"/>
      <c r="F797" s="20"/>
      <c r="G797" s="46"/>
      <c r="H797" s="21"/>
    </row>
    <row r="798" spans="1:8" ht="15" hidden="1" outlineLevel="1">
      <c r="A798" s="16"/>
      <c r="B798" s="35">
        <v>0</v>
      </c>
      <c r="C798" s="18" t="s">
        <v>359</v>
      </c>
      <c r="D798" s="19" t="s">
        <v>1313</v>
      </c>
      <c r="E798" s="20"/>
      <c r="F798" s="20"/>
      <c r="G798" s="46"/>
      <c r="H798" s="21"/>
    </row>
    <row r="799" spans="1:8" ht="14.25" customHeight="1" hidden="1" outlineLevel="1">
      <c r="A799" s="16" t="s">
        <v>1314</v>
      </c>
      <c r="B799" s="35">
        <v>0</v>
      </c>
      <c r="C799" s="18" t="s">
        <v>152</v>
      </c>
      <c r="D799" s="48" t="s">
        <v>1315</v>
      </c>
      <c r="E799" s="20"/>
      <c r="F799" s="20"/>
      <c r="G799" s="46"/>
      <c r="H799" s="21"/>
    </row>
    <row r="800" spans="1:8" ht="14.25" customHeight="1" hidden="1" outlineLevel="1">
      <c r="A800" s="16" t="s">
        <v>1316</v>
      </c>
      <c r="B800" s="35">
        <v>0</v>
      </c>
      <c r="C800" s="18" t="s">
        <v>152</v>
      </c>
      <c r="D800" s="19" t="s">
        <v>1317</v>
      </c>
      <c r="E800" s="20"/>
      <c r="F800" s="20"/>
      <c r="G800" s="46"/>
      <c r="H800" s="21"/>
    </row>
    <row r="801" spans="1:8" ht="26.4" hidden="1" outlineLevel="1">
      <c r="A801" s="16" t="s">
        <v>1318</v>
      </c>
      <c r="B801" s="35">
        <v>0</v>
      </c>
      <c r="C801" s="18" t="s">
        <v>152</v>
      </c>
      <c r="D801" s="19" t="s">
        <v>1319</v>
      </c>
      <c r="E801" s="20"/>
      <c r="F801" s="20"/>
      <c r="G801" s="46"/>
      <c r="H801" s="21"/>
    </row>
    <row r="802" spans="1:8" ht="26.4" hidden="1" outlineLevel="1">
      <c r="A802" s="16" t="s">
        <v>1320</v>
      </c>
      <c r="B802" s="35">
        <v>0</v>
      </c>
      <c r="C802" s="18" t="s">
        <v>152</v>
      </c>
      <c r="D802" s="19" t="s">
        <v>1321</v>
      </c>
      <c r="E802" s="20"/>
      <c r="F802" s="20"/>
      <c r="G802" s="46"/>
      <c r="H802" s="21"/>
    </row>
    <row r="803" spans="1:8" ht="26.4" hidden="1" outlineLevel="1">
      <c r="A803" s="16" t="s">
        <v>1322</v>
      </c>
      <c r="B803" s="35">
        <v>0</v>
      </c>
      <c r="C803" s="18" t="s">
        <v>152</v>
      </c>
      <c r="D803" s="19" t="s">
        <v>1323</v>
      </c>
      <c r="E803" s="20"/>
      <c r="F803" s="20"/>
      <c r="G803" s="46"/>
      <c r="H803" s="21"/>
    </row>
    <row r="804" spans="1:8" ht="15" hidden="1" outlineLevel="1">
      <c r="A804" s="16" t="s">
        <v>1324</v>
      </c>
      <c r="B804" s="35">
        <v>0</v>
      </c>
      <c r="C804" s="18" t="s">
        <v>152</v>
      </c>
      <c r="D804" s="19" t="s">
        <v>1325</v>
      </c>
      <c r="E804" s="20"/>
      <c r="F804" s="20"/>
      <c r="G804" s="46"/>
      <c r="H804" s="21"/>
    </row>
    <row r="805" spans="1:8" ht="26.4" hidden="1" outlineLevel="1">
      <c r="A805" s="16" t="s">
        <v>1326</v>
      </c>
      <c r="B805" s="35">
        <v>0</v>
      </c>
      <c r="C805" s="18" t="s">
        <v>359</v>
      </c>
      <c r="D805" s="19" t="s">
        <v>1327</v>
      </c>
      <c r="E805" s="20"/>
      <c r="F805" s="20"/>
      <c r="G805" s="46"/>
      <c r="H805" s="21"/>
    </row>
    <row r="806" spans="1:8" ht="15" outlineLevel="1">
      <c r="A806" s="16" t="s">
        <v>1328</v>
      </c>
      <c r="B806" s="47">
        <v>1</v>
      </c>
      <c r="C806" s="18" t="s">
        <v>359</v>
      </c>
      <c r="D806" s="19" t="s">
        <v>2450</v>
      </c>
      <c r="E806" s="20"/>
      <c r="F806" s="20"/>
      <c r="G806" s="46"/>
      <c r="H806" s="21"/>
    </row>
    <row r="807" spans="1:8" ht="13.5" customHeight="1" hidden="1" outlineLevel="1">
      <c r="A807" s="16" t="s">
        <v>1329</v>
      </c>
      <c r="B807" s="35">
        <v>0</v>
      </c>
      <c r="C807" s="18" t="s">
        <v>152</v>
      </c>
      <c r="D807" s="19" t="s">
        <v>1330</v>
      </c>
      <c r="E807" s="20"/>
      <c r="F807" s="20"/>
      <c r="G807" s="46"/>
      <c r="H807" s="21"/>
    </row>
    <row r="808" spans="1:8" ht="15" hidden="1" outlineLevel="1">
      <c r="A808" s="16" t="s">
        <v>1331</v>
      </c>
      <c r="B808" s="35">
        <v>0</v>
      </c>
      <c r="C808" s="18" t="s">
        <v>152</v>
      </c>
      <c r="D808" s="19" t="s">
        <v>2431</v>
      </c>
      <c r="E808" s="20"/>
      <c r="F808" s="20"/>
      <c r="G808" s="46"/>
      <c r="H808" s="21"/>
    </row>
    <row r="809" spans="1:8" ht="15" hidden="1" outlineLevel="1">
      <c r="A809" s="16" t="s">
        <v>1332</v>
      </c>
      <c r="B809" s="35">
        <v>0</v>
      </c>
      <c r="C809" s="18" t="s">
        <v>152</v>
      </c>
      <c r="D809" s="19" t="s">
        <v>2432</v>
      </c>
      <c r="E809" s="20"/>
      <c r="F809" s="20"/>
      <c r="G809" s="46"/>
      <c r="H809" s="21"/>
    </row>
    <row r="810" spans="1:8" ht="15" hidden="1" outlineLevel="1">
      <c r="A810" s="16" t="s">
        <v>1333</v>
      </c>
      <c r="B810" s="35">
        <v>0</v>
      </c>
      <c r="C810" s="18" t="s">
        <v>152</v>
      </c>
      <c r="D810" s="19" t="s">
        <v>1334</v>
      </c>
      <c r="E810" s="20"/>
      <c r="F810" s="20"/>
      <c r="G810" s="46"/>
      <c r="H810" s="21"/>
    </row>
    <row r="811" spans="1:8" ht="26.4" hidden="1" outlineLevel="1">
      <c r="A811" s="16" t="s">
        <v>1335</v>
      </c>
      <c r="B811" s="35">
        <v>0</v>
      </c>
      <c r="C811" s="18" t="s">
        <v>152</v>
      </c>
      <c r="D811" s="19" t="s">
        <v>2433</v>
      </c>
      <c r="E811" s="20"/>
      <c r="F811" s="20"/>
      <c r="G811" s="46"/>
      <c r="H811" s="21"/>
    </row>
    <row r="812" spans="1:8" ht="12.75" customHeight="1" hidden="1" outlineLevel="1">
      <c r="A812" s="16" t="s">
        <v>1336</v>
      </c>
      <c r="B812" s="35">
        <v>0</v>
      </c>
      <c r="C812" s="18" t="s">
        <v>152</v>
      </c>
      <c r="D812" s="19" t="s">
        <v>1337</v>
      </c>
      <c r="E812" s="20"/>
      <c r="F812" s="20"/>
      <c r="G812" s="46"/>
      <c r="H812" s="21"/>
    </row>
    <row r="813" spans="1:8" ht="15" hidden="1" outlineLevel="1">
      <c r="A813" s="16" t="s">
        <v>1338</v>
      </c>
      <c r="B813" s="35">
        <v>0</v>
      </c>
      <c r="C813" s="18" t="s">
        <v>152</v>
      </c>
      <c r="D813" s="19" t="s">
        <v>1339</v>
      </c>
      <c r="E813" s="20"/>
      <c r="F813" s="20"/>
      <c r="G813" s="46"/>
      <c r="H813" s="21"/>
    </row>
    <row r="814" spans="1:8" ht="26.4" hidden="1" outlineLevel="1">
      <c r="A814" s="16" t="s">
        <v>1340</v>
      </c>
      <c r="B814" s="35">
        <v>0</v>
      </c>
      <c r="C814" s="18" t="s">
        <v>152</v>
      </c>
      <c r="D814" s="19" t="s">
        <v>1341</v>
      </c>
      <c r="E814" s="20"/>
      <c r="F814" s="20"/>
      <c r="G814" s="46"/>
      <c r="H814" s="21"/>
    </row>
    <row r="815" spans="1:8" ht="26.4" hidden="1" outlineLevel="1">
      <c r="A815" s="16" t="s">
        <v>1342</v>
      </c>
      <c r="B815" s="35">
        <v>0</v>
      </c>
      <c r="C815" s="18" t="s">
        <v>152</v>
      </c>
      <c r="D815" s="19" t="s">
        <v>1343</v>
      </c>
      <c r="E815" s="20"/>
      <c r="F815" s="20"/>
      <c r="G815" s="46"/>
      <c r="H815" s="21"/>
    </row>
    <row r="816" spans="1:8" ht="26.4" hidden="1" outlineLevel="1">
      <c r="A816" s="16" t="s">
        <v>1344</v>
      </c>
      <c r="B816" s="35">
        <v>0</v>
      </c>
      <c r="C816" s="18" t="s">
        <v>152</v>
      </c>
      <c r="D816" s="19" t="s">
        <v>1345</v>
      </c>
      <c r="E816" s="20"/>
      <c r="F816" s="20"/>
      <c r="G816" s="46"/>
      <c r="H816" s="21"/>
    </row>
    <row r="817" spans="1:8" ht="15" hidden="1" outlineLevel="1">
      <c r="A817" s="16" t="s">
        <v>1346</v>
      </c>
      <c r="B817" s="35">
        <v>0</v>
      </c>
      <c r="C817" s="18" t="s">
        <v>152</v>
      </c>
      <c r="D817" s="19" t="s">
        <v>1347</v>
      </c>
      <c r="E817" s="20"/>
      <c r="F817" s="20"/>
      <c r="G817" s="46"/>
      <c r="H817" s="21"/>
    </row>
    <row r="818" spans="1:8" ht="26.4" hidden="1" outlineLevel="1">
      <c r="A818" s="16" t="s">
        <v>1348</v>
      </c>
      <c r="B818" s="35">
        <v>0</v>
      </c>
      <c r="C818" s="18" t="s">
        <v>152</v>
      </c>
      <c r="D818" s="19" t="s">
        <v>1349</v>
      </c>
      <c r="E818" s="20"/>
      <c r="F818" s="20"/>
      <c r="G818" s="46"/>
      <c r="H818" s="21"/>
    </row>
    <row r="819" spans="1:8" ht="26.4" hidden="1" outlineLevel="1">
      <c r="A819" s="16" t="s">
        <v>1350</v>
      </c>
      <c r="B819" s="35">
        <v>0</v>
      </c>
      <c r="C819" s="18" t="s">
        <v>152</v>
      </c>
      <c r="D819" s="19" t="s">
        <v>1351</v>
      </c>
      <c r="E819" s="20"/>
      <c r="F819" s="20"/>
      <c r="G819" s="46"/>
      <c r="H819" s="21"/>
    </row>
    <row r="820" spans="1:8" ht="26.4" hidden="1" outlineLevel="1">
      <c r="A820" s="16" t="s">
        <v>1352</v>
      </c>
      <c r="B820" s="35">
        <v>0</v>
      </c>
      <c r="C820" s="18" t="s">
        <v>152</v>
      </c>
      <c r="D820" s="19" t="s">
        <v>1353</v>
      </c>
      <c r="E820" s="20"/>
      <c r="F820" s="20"/>
      <c r="G820" s="46"/>
      <c r="H820" s="21"/>
    </row>
    <row r="821" spans="1:8" ht="26.4" hidden="1" outlineLevel="1">
      <c r="A821" s="16" t="s">
        <v>1354</v>
      </c>
      <c r="B821" s="35">
        <v>0</v>
      </c>
      <c r="C821" s="18" t="s">
        <v>152</v>
      </c>
      <c r="D821" s="19" t="s">
        <v>1355</v>
      </c>
      <c r="E821" s="20"/>
      <c r="F821" s="20"/>
      <c r="G821" s="46"/>
      <c r="H821" s="21"/>
    </row>
    <row r="822" spans="1:8" ht="15" hidden="1" outlineLevel="1">
      <c r="A822" s="16"/>
      <c r="B822" s="35"/>
      <c r="C822" s="18"/>
      <c r="D822" s="19" t="s">
        <v>1356</v>
      </c>
      <c r="E822" s="20"/>
      <c r="F822" s="20"/>
      <c r="G822" s="46"/>
      <c r="H822" s="21"/>
    </row>
    <row r="823" spans="1:8" ht="15" hidden="1" outlineLevel="1">
      <c r="A823" s="16"/>
      <c r="B823" s="35"/>
      <c r="C823" s="18"/>
      <c r="D823" s="19" t="s">
        <v>1357</v>
      </c>
      <c r="E823" s="20"/>
      <c r="F823" s="20"/>
      <c r="G823" s="46"/>
      <c r="H823" s="21"/>
    </row>
    <row r="824" spans="1:8" ht="26.4" hidden="1" outlineLevel="1">
      <c r="A824" s="16" t="s">
        <v>1358</v>
      </c>
      <c r="B824" s="35">
        <v>0</v>
      </c>
      <c r="C824" s="18" t="s">
        <v>152</v>
      </c>
      <c r="D824" s="19" t="s">
        <v>1359</v>
      </c>
      <c r="E824" s="20"/>
      <c r="F824" s="20"/>
      <c r="G824" s="46"/>
      <c r="H824" s="21"/>
    </row>
    <row r="825" spans="1:8" ht="26.4" hidden="1" outlineLevel="1">
      <c r="A825" s="16" t="s">
        <v>1360</v>
      </c>
      <c r="B825" s="35">
        <v>0</v>
      </c>
      <c r="C825" s="18" t="s">
        <v>152</v>
      </c>
      <c r="D825" s="19" t="s">
        <v>1361</v>
      </c>
      <c r="E825" s="20"/>
      <c r="F825" s="20"/>
      <c r="G825" s="46"/>
      <c r="H825" s="21"/>
    </row>
    <row r="826" spans="1:8" ht="12.75" customHeight="1" hidden="1" outlineLevel="1">
      <c r="A826" s="16" t="s">
        <v>1362</v>
      </c>
      <c r="B826" s="35">
        <v>0</v>
      </c>
      <c r="C826" s="18" t="s">
        <v>152</v>
      </c>
      <c r="D826" s="19" t="s">
        <v>1363</v>
      </c>
      <c r="E826" s="20"/>
      <c r="F826" s="20"/>
      <c r="G826" s="46"/>
      <c r="H826" s="21"/>
    </row>
    <row r="827" spans="1:8" ht="26.4" hidden="1" outlineLevel="1">
      <c r="A827" s="16" t="s">
        <v>1364</v>
      </c>
      <c r="B827" s="35">
        <v>0</v>
      </c>
      <c r="C827" s="18" t="s">
        <v>152</v>
      </c>
      <c r="D827" s="19" t="s">
        <v>1365</v>
      </c>
      <c r="E827" s="20"/>
      <c r="F827" s="20"/>
      <c r="G827" s="46"/>
      <c r="H827" s="21"/>
    </row>
    <row r="828" spans="1:8" ht="26.4" hidden="1" outlineLevel="1">
      <c r="A828" s="16"/>
      <c r="B828" s="35"/>
      <c r="C828" s="18"/>
      <c r="D828" s="19" t="s">
        <v>1366</v>
      </c>
      <c r="E828" s="20"/>
      <c r="F828" s="20"/>
      <c r="G828" s="46"/>
      <c r="H828" s="21"/>
    </row>
    <row r="829" spans="1:8" ht="15" outlineLevel="1">
      <c r="A829" s="16" t="s">
        <v>1367</v>
      </c>
      <c r="B829" s="47">
        <v>2</v>
      </c>
      <c r="C829" s="18" t="s">
        <v>152</v>
      </c>
      <c r="D829" s="19" t="s">
        <v>2451</v>
      </c>
      <c r="E829" s="20"/>
      <c r="F829" s="20"/>
      <c r="G829" s="46"/>
      <c r="H829" s="21"/>
    </row>
    <row r="830" spans="1:8" ht="26.4" hidden="1" outlineLevel="1">
      <c r="A830" s="16" t="s">
        <v>1368</v>
      </c>
      <c r="B830" s="35">
        <v>0</v>
      </c>
      <c r="C830" s="18" t="s">
        <v>152</v>
      </c>
      <c r="D830" s="19" t="s">
        <v>1369</v>
      </c>
      <c r="E830" s="20"/>
      <c r="F830" s="20"/>
      <c r="G830" s="46"/>
      <c r="H830" s="21"/>
    </row>
    <row r="831" spans="1:8" ht="26.4" hidden="1" outlineLevel="1">
      <c r="A831" s="16" t="s">
        <v>1370</v>
      </c>
      <c r="B831" s="35">
        <v>0</v>
      </c>
      <c r="C831" s="18" t="s">
        <v>152</v>
      </c>
      <c r="D831" s="19" t="s">
        <v>1371</v>
      </c>
      <c r="E831" s="20"/>
      <c r="F831" s="20"/>
      <c r="G831" s="46"/>
      <c r="H831" s="21"/>
    </row>
    <row r="832" spans="1:8" ht="15" hidden="1" outlineLevel="1">
      <c r="A832" s="16" t="s">
        <v>1372</v>
      </c>
      <c r="B832" s="35">
        <v>0</v>
      </c>
      <c r="C832" s="18" t="s">
        <v>152</v>
      </c>
      <c r="D832" s="19" t="s">
        <v>1373</v>
      </c>
      <c r="E832" s="20"/>
      <c r="F832" s="20"/>
      <c r="G832" s="46"/>
      <c r="H832" s="21"/>
    </row>
    <row r="833" spans="1:8" ht="15" hidden="1" outlineLevel="1">
      <c r="A833" s="16" t="s">
        <v>1374</v>
      </c>
      <c r="B833" s="35">
        <v>0</v>
      </c>
      <c r="C833" s="18" t="s">
        <v>152</v>
      </c>
      <c r="D833" s="19" t="s">
        <v>1375</v>
      </c>
      <c r="E833" s="20"/>
      <c r="F833" s="20"/>
      <c r="G833" s="46"/>
      <c r="H833" s="21"/>
    </row>
    <row r="834" spans="1:8" ht="15" hidden="1" outlineLevel="1">
      <c r="A834" s="16" t="s">
        <v>1376</v>
      </c>
      <c r="B834" s="35">
        <v>0</v>
      </c>
      <c r="C834" s="18" t="s">
        <v>152</v>
      </c>
      <c r="D834" s="19" t="s">
        <v>1377</v>
      </c>
      <c r="E834" s="20"/>
      <c r="F834" s="20"/>
      <c r="G834" s="46"/>
      <c r="H834" s="21"/>
    </row>
    <row r="835" spans="1:8" ht="15" hidden="1" outlineLevel="1">
      <c r="A835" s="16" t="s">
        <v>1378</v>
      </c>
      <c r="B835" s="35">
        <v>0</v>
      </c>
      <c r="C835" s="18" t="s">
        <v>152</v>
      </c>
      <c r="D835" s="19" t="s">
        <v>1379</v>
      </c>
      <c r="E835" s="20"/>
      <c r="F835" s="20"/>
      <c r="G835" s="46"/>
      <c r="H835" s="21"/>
    </row>
    <row r="836" spans="1:8" ht="15" hidden="1" outlineLevel="1">
      <c r="A836" s="16" t="s">
        <v>1380</v>
      </c>
      <c r="B836" s="35">
        <v>0</v>
      </c>
      <c r="C836" s="18" t="s">
        <v>152</v>
      </c>
      <c r="D836" s="19" t="s">
        <v>1381</v>
      </c>
      <c r="E836" s="20"/>
      <c r="F836" s="20"/>
      <c r="G836" s="46"/>
      <c r="H836" s="21"/>
    </row>
    <row r="837" spans="1:8" ht="15" hidden="1" outlineLevel="1">
      <c r="A837" s="16" t="s">
        <v>1382</v>
      </c>
      <c r="B837" s="35">
        <v>0</v>
      </c>
      <c r="C837" s="18" t="s">
        <v>152</v>
      </c>
      <c r="D837" s="19" t="s">
        <v>1383</v>
      </c>
      <c r="E837" s="20"/>
      <c r="F837" s="20"/>
      <c r="G837" s="46"/>
      <c r="H837" s="21"/>
    </row>
    <row r="838" spans="1:8" ht="15" hidden="1" outlineLevel="1">
      <c r="A838" s="16" t="s">
        <v>1384</v>
      </c>
      <c r="B838" s="35">
        <v>0</v>
      </c>
      <c r="C838" s="18" t="s">
        <v>152</v>
      </c>
      <c r="D838" s="19" t="s">
        <v>1385</v>
      </c>
      <c r="E838" s="20"/>
      <c r="F838" s="20"/>
      <c r="G838" s="46"/>
      <c r="H838" s="21"/>
    </row>
    <row r="839" spans="1:8" ht="26.4" hidden="1" outlineLevel="1">
      <c r="A839" s="16" t="s">
        <v>1386</v>
      </c>
      <c r="B839" s="35">
        <v>0</v>
      </c>
      <c r="C839" s="18" t="s">
        <v>152</v>
      </c>
      <c r="D839" s="19" t="s">
        <v>1387</v>
      </c>
      <c r="E839" s="20"/>
      <c r="F839" s="20"/>
      <c r="G839" s="46"/>
      <c r="H839" s="21"/>
    </row>
    <row r="840" spans="1:8" ht="26.4" hidden="1" outlineLevel="1">
      <c r="A840" s="16" t="s">
        <v>1388</v>
      </c>
      <c r="B840" s="35">
        <v>0</v>
      </c>
      <c r="C840" s="18" t="s">
        <v>152</v>
      </c>
      <c r="D840" s="19" t="s">
        <v>1389</v>
      </c>
      <c r="E840" s="20"/>
      <c r="F840" s="20"/>
      <c r="G840" s="46"/>
      <c r="H840" s="21"/>
    </row>
    <row r="841" spans="1:8" ht="15" outlineLevel="1">
      <c r="A841" s="16" t="s">
        <v>1390</v>
      </c>
      <c r="B841" s="47">
        <v>1</v>
      </c>
      <c r="C841" s="18" t="s">
        <v>152</v>
      </c>
      <c r="D841" s="19" t="s">
        <v>2452</v>
      </c>
      <c r="E841" s="20"/>
      <c r="F841" s="20"/>
      <c r="G841" s="46"/>
      <c r="H841" s="21"/>
    </row>
    <row r="842" spans="1:8" ht="26.4" hidden="1" outlineLevel="1">
      <c r="A842" s="16" t="s">
        <v>1391</v>
      </c>
      <c r="B842" s="35">
        <v>0</v>
      </c>
      <c r="C842" s="18" t="s">
        <v>152</v>
      </c>
      <c r="D842" s="19" t="s">
        <v>1392</v>
      </c>
      <c r="E842" s="20"/>
      <c r="F842" s="20"/>
      <c r="G842" s="46"/>
      <c r="H842" s="21"/>
    </row>
    <row r="843" spans="1:8" ht="15" hidden="1" outlineLevel="1">
      <c r="A843" s="16" t="s">
        <v>1393</v>
      </c>
      <c r="B843" s="35">
        <v>0</v>
      </c>
      <c r="C843" s="18" t="s">
        <v>152</v>
      </c>
      <c r="D843" s="19" t="s">
        <v>1394</v>
      </c>
      <c r="E843" s="20"/>
      <c r="F843" s="20"/>
      <c r="G843" s="46"/>
      <c r="H843" s="21"/>
    </row>
    <row r="844" spans="1:8" ht="26.4" hidden="1" outlineLevel="1">
      <c r="A844" s="16" t="s">
        <v>1393</v>
      </c>
      <c r="B844" s="35">
        <v>0</v>
      </c>
      <c r="C844" s="18" t="s">
        <v>152</v>
      </c>
      <c r="D844" s="19" t="s">
        <v>1395</v>
      </c>
      <c r="E844" s="20"/>
      <c r="F844" s="20"/>
      <c r="G844" s="46"/>
      <c r="H844" s="21"/>
    </row>
    <row r="845" spans="1:8" ht="15" outlineLevel="1">
      <c r="A845" s="16" t="s">
        <v>1396</v>
      </c>
      <c r="B845" s="47">
        <v>1</v>
      </c>
      <c r="C845" s="18" t="s">
        <v>152</v>
      </c>
      <c r="D845" s="19" t="s">
        <v>2446</v>
      </c>
      <c r="E845" s="20"/>
      <c r="F845" s="20"/>
      <c r="G845" s="46"/>
      <c r="H845" s="21"/>
    </row>
    <row r="846" spans="1:8" ht="15" outlineLevel="1">
      <c r="A846" s="16" t="s">
        <v>1397</v>
      </c>
      <c r="B846" s="47">
        <v>1</v>
      </c>
      <c r="C846" s="18" t="s">
        <v>152</v>
      </c>
      <c r="D846" s="19" t="s">
        <v>1398</v>
      </c>
      <c r="E846" s="20"/>
      <c r="F846" s="20"/>
      <c r="G846" s="46"/>
      <c r="H846" s="21"/>
    </row>
    <row r="847" spans="1:8" ht="26.4" hidden="1" outlineLevel="1">
      <c r="A847" s="16" t="s">
        <v>1399</v>
      </c>
      <c r="B847" s="35">
        <v>0</v>
      </c>
      <c r="C847" s="18" t="s">
        <v>152</v>
      </c>
      <c r="D847" s="19" t="s">
        <v>1400</v>
      </c>
      <c r="E847" s="20"/>
      <c r="F847" s="20"/>
      <c r="G847" s="46"/>
      <c r="H847" s="21"/>
    </row>
    <row r="848" spans="1:8" ht="15" hidden="1" outlineLevel="1">
      <c r="A848" s="16" t="s">
        <v>1401</v>
      </c>
      <c r="B848" s="35">
        <v>0</v>
      </c>
      <c r="C848" s="18" t="s">
        <v>152</v>
      </c>
      <c r="D848" s="19" t="s">
        <v>1402</v>
      </c>
      <c r="E848" s="20"/>
      <c r="F848" s="20"/>
      <c r="G848" s="46"/>
      <c r="H848" s="21"/>
    </row>
    <row r="849" spans="1:8" ht="15" hidden="1" outlineLevel="1">
      <c r="A849" s="16" t="s">
        <v>1403</v>
      </c>
      <c r="B849" s="35">
        <v>0</v>
      </c>
      <c r="C849" s="18" t="s">
        <v>152</v>
      </c>
      <c r="D849" s="19" t="s">
        <v>1404</v>
      </c>
      <c r="E849" s="20"/>
      <c r="F849" s="20"/>
      <c r="G849" s="46"/>
      <c r="H849" s="21"/>
    </row>
    <row r="850" spans="1:8" ht="15" hidden="1" outlineLevel="1">
      <c r="A850" s="16"/>
      <c r="B850" s="35">
        <v>0</v>
      </c>
      <c r="C850" s="18" t="s">
        <v>152</v>
      </c>
      <c r="D850" s="19" t="s">
        <v>1405</v>
      </c>
      <c r="E850" s="20"/>
      <c r="F850" s="20"/>
      <c r="G850" s="46"/>
      <c r="H850" s="21"/>
    </row>
    <row r="851" spans="1:8" ht="15" hidden="1" outlineLevel="1">
      <c r="A851" s="16" t="s">
        <v>1406</v>
      </c>
      <c r="B851" s="35">
        <v>0</v>
      </c>
      <c r="C851" s="18" t="s">
        <v>152</v>
      </c>
      <c r="D851" s="19" t="s">
        <v>1407</v>
      </c>
      <c r="E851" s="20"/>
      <c r="F851" s="20"/>
      <c r="G851" s="46"/>
      <c r="H851" s="21"/>
    </row>
    <row r="852" spans="1:8" ht="26.4" hidden="1" outlineLevel="1">
      <c r="A852" s="16" t="s">
        <v>1408</v>
      </c>
      <c r="B852" s="35">
        <v>0</v>
      </c>
      <c r="C852" s="18" t="s">
        <v>152</v>
      </c>
      <c r="D852" s="19" t="s">
        <v>1409</v>
      </c>
      <c r="E852" s="20"/>
      <c r="F852" s="20"/>
      <c r="G852" s="46"/>
      <c r="H852" s="21"/>
    </row>
    <row r="853" spans="1:8" ht="15" hidden="1" outlineLevel="1">
      <c r="A853" s="16" t="s">
        <v>1410</v>
      </c>
      <c r="B853" s="35">
        <v>0</v>
      </c>
      <c r="C853" s="18" t="s">
        <v>152</v>
      </c>
      <c r="D853" s="19" t="s">
        <v>1411</v>
      </c>
      <c r="E853" s="20"/>
      <c r="F853" s="20"/>
      <c r="G853" s="46"/>
      <c r="H853" s="21"/>
    </row>
    <row r="854" spans="1:8" ht="26.4" hidden="1" outlineLevel="1">
      <c r="A854" s="16" t="s">
        <v>1412</v>
      </c>
      <c r="B854" s="35">
        <v>0</v>
      </c>
      <c r="C854" s="18" t="s">
        <v>152</v>
      </c>
      <c r="D854" s="19" t="s">
        <v>1413</v>
      </c>
      <c r="E854" s="20"/>
      <c r="F854" s="20"/>
      <c r="G854" s="46"/>
      <c r="H854" s="21"/>
    </row>
    <row r="855" spans="1:8" ht="13.5" customHeight="1" hidden="1" outlineLevel="1">
      <c r="A855" s="16" t="s">
        <v>1414</v>
      </c>
      <c r="B855" s="35">
        <v>0</v>
      </c>
      <c r="C855" s="18" t="s">
        <v>152</v>
      </c>
      <c r="D855" s="19" t="s">
        <v>1415</v>
      </c>
      <c r="E855" s="20"/>
      <c r="F855" s="20"/>
      <c r="G855" s="46"/>
      <c r="H855" s="21"/>
    </row>
    <row r="856" spans="1:8" ht="14.25" customHeight="1" hidden="1" outlineLevel="1">
      <c r="A856" s="16" t="s">
        <v>1416</v>
      </c>
      <c r="B856" s="35">
        <v>0</v>
      </c>
      <c r="C856" s="18" t="s">
        <v>152</v>
      </c>
      <c r="D856" s="49" t="s">
        <v>1417</v>
      </c>
      <c r="E856" s="20"/>
      <c r="F856" s="20"/>
      <c r="G856" s="46"/>
      <c r="H856" s="21"/>
    </row>
    <row r="857" spans="1:8" ht="15" hidden="1" outlineLevel="1">
      <c r="A857" s="16" t="s">
        <v>1418</v>
      </c>
      <c r="B857" s="35">
        <v>0</v>
      </c>
      <c r="C857" s="18" t="s">
        <v>152</v>
      </c>
      <c r="D857" s="19" t="s">
        <v>1419</v>
      </c>
      <c r="E857" s="20"/>
      <c r="F857" s="20"/>
      <c r="G857" s="46"/>
      <c r="H857" s="21"/>
    </row>
    <row r="858" spans="1:8" ht="15" hidden="1" outlineLevel="1">
      <c r="A858" s="16" t="s">
        <v>1420</v>
      </c>
      <c r="B858" s="35">
        <v>0</v>
      </c>
      <c r="C858" s="18" t="s">
        <v>152</v>
      </c>
      <c r="D858" s="19" t="s">
        <v>1421</v>
      </c>
      <c r="E858" s="20"/>
      <c r="F858" s="20"/>
      <c r="G858" s="46"/>
      <c r="H858" s="21"/>
    </row>
    <row r="859" spans="1:8" ht="13.5" customHeight="1" hidden="1" outlineLevel="1">
      <c r="A859" s="16" t="s">
        <v>1422</v>
      </c>
      <c r="B859" s="35">
        <v>0</v>
      </c>
      <c r="C859" s="18" t="s">
        <v>152</v>
      </c>
      <c r="D859" s="19" t="s">
        <v>1423</v>
      </c>
      <c r="E859" s="20"/>
      <c r="F859" s="20"/>
      <c r="G859" s="46"/>
      <c r="H859" s="21"/>
    </row>
    <row r="860" spans="1:8" ht="15" hidden="1" outlineLevel="1">
      <c r="A860" s="16" t="s">
        <v>1424</v>
      </c>
      <c r="B860" s="35">
        <v>0</v>
      </c>
      <c r="C860" s="18" t="s">
        <v>152</v>
      </c>
      <c r="D860" s="19" t="s">
        <v>1425</v>
      </c>
      <c r="E860" s="20"/>
      <c r="F860" s="20"/>
      <c r="G860" s="46"/>
      <c r="H860" s="21"/>
    </row>
    <row r="861" spans="1:8" ht="13.5" customHeight="1" hidden="1" outlineLevel="1">
      <c r="A861" s="16" t="s">
        <v>1426</v>
      </c>
      <c r="B861" s="35">
        <v>0</v>
      </c>
      <c r="C861" s="18" t="s">
        <v>152</v>
      </c>
      <c r="D861" s="19" t="s">
        <v>1427</v>
      </c>
      <c r="E861" s="20"/>
      <c r="F861" s="20"/>
      <c r="G861" s="46"/>
      <c r="H861" s="21"/>
    </row>
    <row r="862" spans="1:8" ht="15" hidden="1" outlineLevel="1">
      <c r="A862" s="16" t="s">
        <v>1428</v>
      </c>
      <c r="B862" s="35">
        <v>0</v>
      </c>
      <c r="C862" s="18" t="s">
        <v>152</v>
      </c>
      <c r="D862" s="19" t="s">
        <v>1429</v>
      </c>
      <c r="E862" s="20"/>
      <c r="F862" s="20"/>
      <c r="G862" s="46"/>
      <c r="H862" s="21"/>
    </row>
    <row r="863" spans="1:8" ht="15" hidden="1" outlineLevel="1">
      <c r="A863" s="16" t="s">
        <v>1430</v>
      </c>
      <c r="B863" s="35">
        <v>0</v>
      </c>
      <c r="C863" s="18" t="s">
        <v>152</v>
      </c>
      <c r="D863" s="19" t="s">
        <v>1431</v>
      </c>
      <c r="E863" s="20"/>
      <c r="F863" s="20"/>
      <c r="G863" s="46"/>
      <c r="H863" s="21"/>
    </row>
    <row r="864" spans="1:8" ht="15" hidden="1" outlineLevel="1">
      <c r="A864" s="16" t="s">
        <v>1432</v>
      </c>
      <c r="B864" s="35">
        <v>0</v>
      </c>
      <c r="C864" s="18" t="s">
        <v>152</v>
      </c>
      <c r="D864" s="19" t="s">
        <v>1433</v>
      </c>
      <c r="E864" s="20"/>
      <c r="F864" s="20"/>
      <c r="G864" s="46"/>
      <c r="H864" s="21"/>
    </row>
    <row r="865" spans="1:8" ht="15" hidden="1" outlineLevel="1">
      <c r="A865" s="16" t="s">
        <v>1434</v>
      </c>
      <c r="B865" s="35">
        <v>0</v>
      </c>
      <c r="C865" s="18" t="s">
        <v>152</v>
      </c>
      <c r="D865" s="19" t="s">
        <v>1435</v>
      </c>
      <c r="E865" s="20"/>
      <c r="F865" s="20"/>
      <c r="G865" s="46"/>
      <c r="H865" s="21"/>
    </row>
    <row r="866" spans="1:8" ht="15" hidden="1" outlineLevel="1">
      <c r="A866" s="16" t="s">
        <v>1436</v>
      </c>
      <c r="B866" s="35">
        <v>0</v>
      </c>
      <c r="C866" s="18" t="s">
        <v>152</v>
      </c>
      <c r="D866" s="19" t="s">
        <v>1437</v>
      </c>
      <c r="E866" s="20"/>
      <c r="F866" s="20"/>
      <c r="G866" s="46"/>
      <c r="H866" s="21"/>
    </row>
    <row r="867" spans="1:8" ht="15" hidden="1" outlineLevel="1">
      <c r="A867" s="16" t="s">
        <v>1438</v>
      </c>
      <c r="B867" s="35">
        <v>0</v>
      </c>
      <c r="C867" s="18" t="s">
        <v>152</v>
      </c>
      <c r="D867" s="19" t="s">
        <v>1439</v>
      </c>
      <c r="E867" s="20"/>
      <c r="F867" s="20"/>
      <c r="G867" s="46"/>
      <c r="H867" s="21"/>
    </row>
    <row r="868" spans="1:8" ht="15" hidden="1" outlineLevel="1">
      <c r="A868" s="16" t="s">
        <v>1440</v>
      </c>
      <c r="B868" s="35">
        <v>0</v>
      </c>
      <c r="C868" s="18" t="s">
        <v>152</v>
      </c>
      <c r="D868" s="19" t="s">
        <v>1441</v>
      </c>
      <c r="E868" s="20"/>
      <c r="F868" s="20"/>
      <c r="G868" s="46"/>
      <c r="H868" s="21"/>
    </row>
    <row r="869" spans="1:8" ht="15" hidden="1" outlineLevel="1">
      <c r="A869" s="16" t="s">
        <v>1442</v>
      </c>
      <c r="B869" s="35">
        <v>0</v>
      </c>
      <c r="C869" s="18" t="s">
        <v>152</v>
      </c>
      <c r="D869" s="19" t="s">
        <v>1443</v>
      </c>
      <c r="E869" s="20"/>
      <c r="F869" s="20"/>
      <c r="G869" s="46"/>
      <c r="H869" s="21"/>
    </row>
    <row r="870" spans="1:8" ht="15" hidden="1" outlineLevel="1">
      <c r="A870" s="16" t="s">
        <v>1444</v>
      </c>
      <c r="B870" s="35">
        <v>0</v>
      </c>
      <c r="C870" s="18" t="s">
        <v>152</v>
      </c>
      <c r="D870" s="19" t="s">
        <v>1445</v>
      </c>
      <c r="E870" s="20"/>
      <c r="F870" s="20"/>
      <c r="G870" s="46"/>
      <c r="H870" s="21"/>
    </row>
    <row r="871" spans="1:8" ht="15" hidden="1" outlineLevel="1">
      <c r="A871" s="16" t="s">
        <v>1446</v>
      </c>
      <c r="B871" s="35">
        <v>0</v>
      </c>
      <c r="C871" s="18" t="s">
        <v>152</v>
      </c>
      <c r="D871" s="19" t="s">
        <v>1447</v>
      </c>
      <c r="E871" s="20"/>
      <c r="F871" s="20"/>
      <c r="G871" s="46"/>
      <c r="H871" s="21"/>
    </row>
    <row r="872" spans="1:8" ht="15" hidden="1" outlineLevel="1">
      <c r="A872" s="16" t="s">
        <v>1448</v>
      </c>
      <c r="B872" s="35">
        <v>0</v>
      </c>
      <c r="C872" s="18" t="s">
        <v>152</v>
      </c>
      <c r="D872" s="19" t="s">
        <v>1449</v>
      </c>
      <c r="E872" s="20"/>
      <c r="F872" s="20"/>
      <c r="G872" s="46"/>
      <c r="H872" s="21"/>
    </row>
    <row r="873" spans="1:8" ht="15" hidden="1" outlineLevel="1">
      <c r="A873" s="16" t="s">
        <v>1450</v>
      </c>
      <c r="B873" s="35">
        <v>0</v>
      </c>
      <c r="C873" s="18" t="s">
        <v>152</v>
      </c>
      <c r="D873" s="19" t="s">
        <v>1451</v>
      </c>
      <c r="E873" s="20"/>
      <c r="F873" s="20"/>
      <c r="G873" s="46"/>
      <c r="H873" s="21"/>
    </row>
    <row r="874" spans="1:8" ht="13.5" customHeight="1" hidden="1" outlineLevel="1">
      <c r="A874" s="16" t="s">
        <v>1452</v>
      </c>
      <c r="B874" s="35">
        <v>0</v>
      </c>
      <c r="C874" s="18" t="s">
        <v>152</v>
      </c>
      <c r="D874" s="19" t="s">
        <v>1453</v>
      </c>
      <c r="E874" s="20"/>
      <c r="F874" s="20"/>
      <c r="G874" s="46"/>
      <c r="H874" s="21"/>
    </row>
    <row r="875" spans="1:8" ht="15" outlineLevel="1">
      <c r="A875" s="16" t="s">
        <v>1454</v>
      </c>
      <c r="B875" s="47">
        <v>1</v>
      </c>
      <c r="C875" s="18" t="s">
        <v>152</v>
      </c>
      <c r="D875" s="19" t="s">
        <v>2453</v>
      </c>
      <c r="E875" s="20"/>
      <c r="F875" s="20"/>
      <c r="G875" s="46"/>
      <c r="H875" s="21"/>
    </row>
    <row r="876" spans="1:8" ht="26.4" hidden="1" outlineLevel="1">
      <c r="A876" s="16" t="s">
        <v>1455</v>
      </c>
      <c r="B876" s="35">
        <v>0</v>
      </c>
      <c r="C876" s="18" t="s">
        <v>152</v>
      </c>
      <c r="D876" s="19" t="s">
        <v>1456</v>
      </c>
      <c r="E876" s="20"/>
      <c r="F876" s="20"/>
      <c r="G876" s="46"/>
      <c r="H876" s="21"/>
    </row>
    <row r="877" spans="1:8" ht="26.4" hidden="1" outlineLevel="1">
      <c r="A877" s="16" t="s">
        <v>1457</v>
      </c>
      <c r="B877" s="35">
        <v>0</v>
      </c>
      <c r="C877" s="18" t="s">
        <v>152</v>
      </c>
      <c r="D877" s="19" t="s">
        <v>1458</v>
      </c>
      <c r="E877" s="20"/>
      <c r="F877" s="20"/>
      <c r="G877" s="46"/>
      <c r="H877" s="21"/>
    </row>
    <row r="878" spans="1:8" ht="26.4" hidden="1" outlineLevel="1">
      <c r="A878" s="16" t="s">
        <v>1459</v>
      </c>
      <c r="B878" s="35">
        <v>0</v>
      </c>
      <c r="C878" s="18" t="s">
        <v>152</v>
      </c>
      <c r="D878" s="19" t="s">
        <v>1460</v>
      </c>
      <c r="E878" s="20"/>
      <c r="F878" s="20"/>
      <c r="G878" s="46"/>
      <c r="H878" s="21"/>
    </row>
    <row r="879" spans="1:8" ht="15" hidden="1" outlineLevel="1">
      <c r="A879" s="16" t="s">
        <v>1461</v>
      </c>
      <c r="B879" s="35">
        <v>0</v>
      </c>
      <c r="C879" s="18" t="s">
        <v>152</v>
      </c>
      <c r="D879" s="19" t="s">
        <v>1462</v>
      </c>
      <c r="E879" s="20"/>
      <c r="F879" s="20"/>
      <c r="G879" s="46"/>
      <c r="H879" s="21"/>
    </row>
    <row r="880" spans="1:8" ht="15" hidden="1" outlineLevel="1">
      <c r="A880" s="16" t="s">
        <v>1463</v>
      </c>
      <c r="B880" s="35">
        <v>0</v>
      </c>
      <c r="C880" s="18" t="s">
        <v>152</v>
      </c>
      <c r="D880" s="19" t="s">
        <v>1464</v>
      </c>
      <c r="E880" s="20"/>
      <c r="F880" s="20"/>
      <c r="G880" s="46"/>
      <c r="H880" s="21"/>
    </row>
    <row r="881" spans="1:8" ht="26.4" hidden="1" outlineLevel="1">
      <c r="A881" s="16" t="s">
        <v>1465</v>
      </c>
      <c r="B881" s="35">
        <v>0</v>
      </c>
      <c r="C881" s="18" t="s">
        <v>152</v>
      </c>
      <c r="D881" s="19" t="s">
        <v>1466</v>
      </c>
      <c r="E881" s="20"/>
      <c r="F881" s="20"/>
      <c r="G881" s="46"/>
      <c r="H881" s="21"/>
    </row>
    <row r="882" spans="1:8" ht="26.4" hidden="1" outlineLevel="1">
      <c r="A882" s="16" t="s">
        <v>1467</v>
      </c>
      <c r="B882" s="35">
        <v>0</v>
      </c>
      <c r="C882" s="18" t="s">
        <v>152</v>
      </c>
      <c r="D882" s="19" t="s">
        <v>1468</v>
      </c>
      <c r="E882" s="20"/>
      <c r="F882" s="20"/>
      <c r="G882" s="46"/>
      <c r="H882" s="21"/>
    </row>
    <row r="883" spans="1:8" ht="15" hidden="1" outlineLevel="1">
      <c r="A883" s="16" t="s">
        <v>1469</v>
      </c>
      <c r="B883" s="35">
        <v>0</v>
      </c>
      <c r="C883" s="18" t="s">
        <v>152</v>
      </c>
      <c r="D883" s="19" t="s">
        <v>1470</v>
      </c>
      <c r="E883" s="20"/>
      <c r="F883" s="20"/>
      <c r="G883" s="46"/>
      <c r="H883" s="21"/>
    </row>
    <row r="884" spans="1:8" ht="26.4" hidden="1" outlineLevel="1">
      <c r="A884" s="16" t="s">
        <v>1471</v>
      </c>
      <c r="B884" s="35">
        <v>0</v>
      </c>
      <c r="C884" s="18" t="s">
        <v>152</v>
      </c>
      <c r="D884" s="19" t="s">
        <v>1472</v>
      </c>
      <c r="E884" s="20"/>
      <c r="F884" s="20"/>
      <c r="G884" s="46"/>
      <c r="H884" s="21"/>
    </row>
    <row r="885" spans="1:8" ht="15" hidden="1" outlineLevel="1">
      <c r="A885" s="16" t="s">
        <v>1473</v>
      </c>
      <c r="B885" s="35">
        <v>0</v>
      </c>
      <c r="C885" s="18" t="s">
        <v>152</v>
      </c>
      <c r="D885" s="19" t="s">
        <v>1474</v>
      </c>
      <c r="E885" s="20"/>
      <c r="F885" s="20"/>
      <c r="G885" s="46"/>
      <c r="H885" s="21"/>
    </row>
    <row r="886" spans="1:8" ht="15" hidden="1" outlineLevel="1">
      <c r="A886" s="16" t="s">
        <v>1475</v>
      </c>
      <c r="B886" s="35">
        <v>0</v>
      </c>
      <c r="C886" s="18" t="s">
        <v>152</v>
      </c>
      <c r="D886" s="19" t="s">
        <v>1476</v>
      </c>
      <c r="E886" s="20"/>
      <c r="F886" s="20"/>
      <c r="G886" s="46"/>
      <c r="H886" s="21"/>
    </row>
    <row r="887" spans="1:8" ht="26.4" hidden="1" outlineLevel="1">
      <c r="A887" s="16" t="s">
        <v>1477</v>
      </c>
      <c r="B887" s="35">
        <v>0</v>
      </c>
      <c r="C887" s="18" t="s">
        <v>152</v>
      </c>
      <c r="D887" s="19" t="s">
        <v>1478</v>
      </c>
      <c r="E887" s="20"/>
      <c r="F887" s="20"/>
      <c r="G887" s="46"/>
      <c r="H887" s="21"/>
    </row>
    <row r="888" spans="1:8" ht="26.4" hidden="1" outlineLevel="1">
      <c r="A888" s="16" t="s">
        <v>1479</v>
      </c>
      <c r="B888" s="35">
        <v>0</v>
      </c>
      <c r="C888" s="18" t="s">
        <v>152</v>
      </c>
      <c r="D888" s="19" t="s">
        <v>1480</v>
      </c>
      <c r="E888" s="20"/>
      <c r="F888" s="20"/>
      <c r="G888" s="46"/>
      <c r="H888" s="21"/>
    </row>
    <row r="889" spans="1:8" ht="15" hidden="1" outlineLevel="1">
      <c r="A889" s="16" t="s">
        <v>1481</v>
      </c>
      <c r="B889" s="35">
        <v>0</v>
      </c>
      <c r="C889" s="18" t="s">
        <v>152</v>
      </c>
      <c r="D889" s="19" t="s">
        <v>1482</v>
      </c>
      <c r="E889" s="20"/>
      <c r="F889" s="20"/>
      <c r="G889" s="46"/>
      <c r="H889" s="21"/>
    </row>
    <row r="890" spans="1:8" ht="26.4" hidden="1" outlineLevel="1">
      <c r="A890" s="16" t="s">
        <v>1483</v>
      </c>
      <c r="B890" s="35">
        <v>0</v>
      </c>
      <c r="C890" s="18" t="s">
        <v>152</v>
      </c>
      <c r="D890" s="19" t="s">
        <v>1484</v>
      </c>
      <c r="E890" s="20"/>
      <c r="F890" s="20"/>
      <c r="G890" s="46"/>
      <c r="H890" s="21"/>
    </row>
    <row r="891" spans="1:8" ht="26.4" hidden="1" outlineLevel="1">
      <c r="A891" s="16" t="s">
        <v>1485</v>
      </c>
      <c r="B891" s="35">
        <v>0</v>
      </c>
      <c r="C891" s="18" t="s">
        <v>152</v>
      </c>
      <c r="D891" s="19" t="s">
        <v>1486</v>
      </c>
      <c r="E891" s="20"/>
      <c r="F891" s="20"/>
      <c r="G891" s="46"/>
      <c r="H891" s="21"/>
    </row>
    <row r="892" spans="1:8" ht="15" hidden="1" outlineLevel="1">
      <c r="A892" s="16" t="s">
        <v>1487</v>
      </c>
      <c r="B892" s="35">
        <v>0</v>
      </c>
      <c r="C892" s="18" t="s">
        <v>152</v>
      </c>
      <c r="D892" s="19" t="s">
        <v>1488</v>
      </c>
      <c r="E892" s="20"/>
      <c r="F892" s="20"/>
      <c r="G892" s="46"/>
      <c r="H892" s="21"/>
    </row>
    <row r="893" spans="1:8" ht="26.4" hidden="1" outlineLevel="1">
      <c r="A893" s="16" t="s">
        <v>1489</v>
      </c>
      <c r="B893" s="35">
        <v>0</v>
      </c>
      <c r="C893" s="18" t="s">
        <v>152</v>
      </c>
      <c r="D893" s="19" t="s">
        <v>1490</v>
      </c>
      <c r="E893" s="20"/>
      <c r="F893" s="20"/>
      <c r="G893" s="46"/>
      <c r="H893" s="21"/>
    </row>
    <row r="894" spans="1:8" ht="15" hidden="1" outlineLevel="1">
      <c r="A894" s="16" t="s">
        <v>1491</v>
      </c>
      <c r="B894" s="35">
        <v>0</v>
      </c>
      <c r="C894" s="18" t="s">
        <v>152</v>
      </c>
      <c r="D894" s="19" t="s">
        <v>1492</v>
      </c>
      <c r="E894" s="20"/>
      <c r="F894" s="20"/>
      <c r="G894" s="46"/>
      <c r="H894" s="21"/>
    </row>
    <row r="895" spans="1:8" ht="15" hidden="1" outlineLevel="1">
      <c r="A895" s="16" t="s">
        <v>1493</v>
      </c>
      <c r="B895" s="35">
        <v>0</v>
      </c>
      <c r="C895" s="18" t="s">
        <v>152</v>
      </c>
      <c r="D895" s="19" t="s">
        <v>1494</v>
      </c>
      <c r="E895" s="20"/>
      <c r="F895" s="20"/>
      <c r="G895" s="46"/>
      <c r="H895" s="21"/>
    </row>
    <row r="896" spans="1:8" ht="26.4" hidden="1" outlineLevel="1">
      <c r="A896" s="16" t="s">
        <v>1495</v>
      </c>
      <c r="B896" s="35">
        <v>0</v>
      </c>
      <c r="C896" s="18" t="s">
        <v>152</v>
      </c>
      <c r="D896" s="19" t="s">
        <v>1496</v>
      </c>
      <c r="E896" s="20"/>
      <c r="F896" s="20"/>
      <c r="G896" s="46"/>
      <c r="H896" s="21"/>
    </row>
    <row r="897" spans="1:8" ht="15" hidden="1" outlineLevel="1">
      <c r="A897" s="16" t="s">
        <v>1497</v>
      </c>
      <c r="B897" s="35">
        <v>0</v>
      </c>
      <c r="C897" s="18" t="s">
        <v>152</v>
      </c>
      <c r="D897" s="19" t="s">
        <v>1498</v>
      </c>
      <c r="E897" s="20"/>
      <c r="F897" s="20"/>
      <c r="G897" s="46"/>
      <c r="H897" s="21"/>
    </row>
    <row r="898" spans="1:8" ht="26.4" hidden="1" outlineLevel="1">
      <c r="A898" s="16" t="s">
        <v>1499</v>
      </c>
      <c r="B898" s="35">
        <v>0</v>
      </c>
      <c r="C898" s="18" t="s">
        <v>152</v>
      </c>
      <c r="D898" s="19" t="s">
        <v>1500</v>
      </c>
      <c r="E898" s="20"/>
      <c r="F898" s="20"/>
      <c r="G898" s="46"/>
      <c r="H898" s="21"/>
    </row>
    <row r="899" spans="1:8" ht="26.4" hidden="1" outlineLevel="1">
      <c r="A899" s="16" t="s">
        <v>1501</v>
      </c>
      <c r="B899" s="35">
        <v>0</v>
      </c>
      <c r="C899" s="18" t="s">
        <v>152</v>
      </c>
      <c r="D899" s="19" t="s">
        <v>1502</v>
      </c>
      <c r="E899" s="20"/>
      <c r="F899" s="20"/>
      <c r="G899" s="46"/>
      <c r="H899" s="21"/>
    </row>
    <row r="900" spans="1:8" ht="15" outlineLevel="1">
      <c r="A900" s="16" t="s">
        <v>1503</v>
      </c>
      <c r="B900" s="47">
        <v>1</v>
      </c>
      <c r="C900" s="18" t="s">
        <v>152</v>
      </c>
      <c r="D900" s="19" t="s">
        <v>1504</v>
      </c>
      <c r="E900" s="20"/>
      <c r="F900" s="20"/>
      <c r="G900" s="46"/>
      <c r="H900" s="21"/>
    </row>
    <row r="901" spans="1:8" ht="26.4" hidden="1" outlineLevel="1">
      <c r="A901" s="16" t="s">
        <v>1505</v>
      </c>
      <c r="B901" s="35">
        <v>0</v>
      </c>
      <c r="C901" s="18" t="s">
        <v>152</v>
      </c>
      <c r="D901" s="19" t="s">
        <v>1506</v>
      </c>
      <c r="E901" s="20"/>
      <c r="F901" s="20"/>
      <c r="G901" s="46"/>
      <c r="H901" s="21"/>
    </row>
    <row r="902" spans="1:8" ht="15" outlineLevel="1">
      <c r="A902" s="16" t="s">
        <v>1507</v>
      </c>
      <c r="B902" s="47">
        <v>1</v>
      </c>
      <c r="C902" s="18" t="s">
        <v>152</v>
      </c>
      <c r="D902" s="19" t="s">
        <v>1508</v>
      </c>
      <c r="E902" s="20"/>
      <c r="F902" s="20"/>
      <c r="G902" s="46"/>
      <c r="H902" s="21"/>
    </row>
    <row r="903" spans="1:8" ht="15" outlineLevel="1">
      <c r="A903" s="16" t="s">
        <v>1509</v>
      </c>
      <c r="B903" s="47">
        <v>1</v>
      </c>
      <c r="C903" s="18" t="s">
        <v>152</v>
      </c>
      <c r="D903" s="19" t="s">
        <v>1510</v>
      </c>
      <c r="E903" s="20"/>
      <c r="F903" s="20"/>
      <c r="G903" s="46"/>
      <c r="H903" s="21"/>
    </row>
    <row r="904" spans="1:8" ht="15" hidden="1" outlineLevel="1">
      <c r="A904" s="16" t="s">
        <v>1511</v>
      </c>
      <c r="B904" s="35">
        <v>0</v>
      </c>
      <c r="C904" s="18" t="s">
        <v>152</v>
      </c>
      <c r="D904" s="19" t="s">
        <v>1512</v>
      </c>
      <c r="E904" s="20"/>
      <c r="F904" s="20"/>
      <c r="G904" s="46"/>
      <c r="H904" s="21"/>
    </row>
    <row r="905" spans="1:8" ht="15" hidden="1" outlineLevel="1">
      <c r="A905" s="16" t="s">
        <v>1513</v>
      </c>
      <c r="B905" s="35">
        <v>0</v>
      </c>
      <c r="C905" s="18" t="s">
        <v>152</v>
      </c>
      <c r="D905" s="19" t="s">
        <v>1514</v>
      </c>
      <c r="E905" s="20"/>
      <c r="F905" s="20"/>
      <c r="G905" s="46"/>
      <c r="H905" s="21"/>
    </row>
    <row r="906" spans="1:8" ht="26.4" hidden="1" outlineLevel="1">
      <c r="A906" s="16" t="s">
        <v>1515</v>
      </c>
      <c r="B906" s="35">
        <v>0</v>
      </c>
      <c r="C906" s="18" t="s">
        <v>152</v>
      </c>
      <c r="D906" s="19" t="s">
        <v>1516</v>
      </c>
      <c r="E906" s="20"/>
      <c r="F906" s="20"/>
      <c r="G906" s="46"/>
      <c r="H906" s="21"/>
    </row>
    <row r="907" spans="1:8" ht="26.4" hidden="1" outlineLevel="1">
      <c r="A907" s="16" t="s">
        <v>1517</v>
      </c>
      <c r="B907" s="35">
        <v>0</v>
      </c>
      <c r="C907" s="18" t="s">
        <v>152</v>
      </c>
      <c r="D907" s="19" t="s">
        <v>1518</v>
      </c>
      <c r="E907" s="20"/>
      <c r="F907" s="20"/>
      <c r="G907" s="46"/>
      <c r="H907" s="21"/>
    </row>
    <row r="908" spans="1:8" ht="26.4" hidden="1" outlineLevel="1">
      <c r="A908" s="16" t="s">
        <v>1519</v>
      </c>
      <c r="B908" s="35">
        <v>0</v>
      </c>
      <c r="C908" s="18" t="s">
        <v>152</v>
      </c>
      <c r="D908" s="19" t="s">
        <v>1520</v>
      </c>
      <c r="E908" s="20"/>
      <c r="F908" s="20"/>
      <c r="G908" s="46"/>
      <c r="H908" s="21"/>
    </row>
    <row r="909" spans="1:8" ht="26.4" hidden="1" outlineLevel="1">
      <c r="A909" s="16" t="s">
        <v>1521</v>
      </c>
      <c r="B909" s="35">
        <v>0</v>
      </c>
      <c r="C909" s="18" t="s">
        <v>152</v>
      </c>
      <c r="D909" s="19" t="s">
        <v>1522</v>
      </c>
      <c r="E909" s="20"/>
      <c r="F909" s="20"/>
      <c r="G909" s="46"/>
      <c r="H909" s="21"/>
    </row>
    <row r="910" spans="1:8" ht="26.4" hidden="1" outlineLevel="1">
      <c r="A910" s="16" t="s">
        <v>1523</v>
      </c>
      <c r="B910" s="35">
        <v>0</v>
      </c>
      <c r="C910" s="18" t="s">
        <v>152</v>
      </c>
      <c r="D910" s="19" t="s">
        <v>1524</v>
      </c>
      <c r="E910" s="20"/>
      <c r="F910" s="20"/>
      <c r="G910" s="46"/>
      <c r="H910" s="21"/>
    </row>
    <row r="911" spans="1:8" ht="13.5" customHeight="1" hidden="1" outlineLevel="1">
      <c r="A911" s="16" t="s">
        <v>1525</v>
      </c>
      <c r="B911" s="35">
        <v>0</v>
      </c>
      <c r="C911" s="18" t="s">
        <v>152</v>
      </c>
      <c r="D911" s="19" t="s">
        <v>1526</v>
      </c>
      <c r="E911" s="20"/>
      <c r="F911" s="20"/>
      <c r="G911" s="46"/>
      <c r="H911" s="21"/>
    </row>
    <row r="912" spans="1:8" ht="26.4" hidden="1" outlineLevel="1">
      <c r="A912" s="16" t="s">
        <v>1527</v>
      </c>
      <c r="B912" s="35">
        <v>0</v>
      </c>
      <c r="C912" s="18" t="s">
        <v>152</v>
      </c>
      <c r="D912" s="19" t="s">
        <v>1528</v>
      </c>
      <c r="E912" s="20"/>
      <c r="F912" s="20"/>
      <c r="G912" s="46"/>
      <c r="H912" s="21"/>
    </row>
    <row r="913" spans="1:8" ht="26.4" hidden="1" outlineLevel="1">
      <c r="A913" s="16" t="s">
        <v>1529</v>
      </c>
      <c r="B913" s="35">
        <v>0</v>
      </c>
      <c r="C913" s="18" t="s">
        <v>152</v>
      </c>
      <c r="D913" s="19" t="s">
        <v>1530</v>
      </c>
      <c r="E913" s="20"/>
      <c r="F913" s="20"/>
      <c r="G913" s="46"/>
      <c r="H913" s="21"/>
    </row>
    <row r="914" spans="1:8" ht="26.4" hidden="1" outlineLevel="1">
      <c r="A914" s="16" t="s">
        <v>1531</v>
      </c>
      <c r="B914" s="35">
        <v>0</v>
      </c>
      <c r="C914" s="18" t="s">
        <v>152</v>
      </c>
      <c r="D914" s="19" t="s">
        <v>1532</v>
      </c>
      <c r="E914" s="20"/>
      <c r="F914" s="20"/>
      <c r="G914" s="46"/>
      <c r="H914" s="21"/>
    </row>
    <row r="915" spans="1:8" ht="26.4" hidden="1" outlineLevel="1">
      <c r="A915" s="16" t="s">
        <v>1533</v>
      </c>
      <c r="B915" s="35">
        <v>0</v>
      </c>
      <c r="C915" s="18" t="s">
        <v>152</v>
      </c>
      <c r="D915" s="19" t="s">
        <v>1534</v>
      </c>
      <c r="E915" s="20"/>
      <c r="F915" s="20"/>
      <c r="G915" s="46"/>
      <c r="H915" s="21"/>
    </row>
    <row r="916" spans="1:8" ht="26.4" hidden="1" outlineLevel="1">
      <c r="A916" s="16" t="s">
        <v>1535</v>
      </c>
      <c r="B916" s="35">
        <v>0</v>
      </c>
      <c r="C916" s="18" t="s">
        <v>152</v>
      </c>
      <c r="D916" s="19" t="s">
        <v>1536</v>
      </c>
      <c r="E916" s="20"/>
      <c r="F916" s="20"/>
      <c r="G916" s="46"/>
      <c r="H916" s="21"/>
    </row>
    <row r="917" spans="1:8" ht="26.4" hidden="1" outlineLevel="1">
      <c r="A917" s="16" t="s">
        <v>1537</v>
      </c>
      <c r="B917" s="35">
        <v>0</v>
      </c>
      <c r="C917" s="18" t="s">
        <v>152</v>
      </c>
      <c r="D917" s="19" t="s">
        <v>1538</v>
      </c>
      <c r="E917" s="20"/>
      <c r="F917" s="20"/>
      <c r="G917" s="46"/>
      <c r="H917" s="21"/>
    </row>
    <row r="918" spans="1:8" ht="26.4" hidden="1" outlineLevel="1">
      <c r="A918" s="16" t="s">
        <v>1539</v>
      </c>
      <c r="B918" s="35">
        <v>0</v>
      </c>
      <c r="C918" s="18" t="s">
        <v>152</v>
      </c>
      <c r="D918" s="19" t="s">
        <v>1540</v>
      </c>
      <c r="E918" s="20"/>
      <c r="F918" s="20"/>
      <c r="G918" s="46"/>
      <c r="H918" s="21"/>
    </row>
    <row r="919" spans="1:8" ht="26.4" hidden="1" outlineLevel="1">
      <c r="A919" s="16" t="s">
        <v>1541</v>
      </c>
      <c r="B919" s="39">
        <v>0</v>
      </c>
      <c r="C919" s="18" t="s">
        <v>152</v>
      </c>
      <c r="D919" s="19" t="s">
        <v>1542</v>
      </c>
      <c r="E919" s="20"/>
      <c r="F919" s="20"/>
      <c r="G919" s="46"/>
      <c r="H919" s="21"/>
    </row>
    <row r="920" spans="1:8" ht="15" hidden="1" outlineLevel="1">
      <c r="A920" s="16" t="s">
        <v>1543</v>
      </c>
      <c r="B920" s="39">
        <v>0</v>
      </c>
      <c r="C920" s="18" t="s">
        <v>152</v>
      </c>
      <c r="D920" s="19" t="s">
        <v>1544</v>
      </c>
      <c r="E920" s="20"/>
      <c r="F920" s="20"/>
      <c r="G920" s="46"/>
      <c r="H920" s="21"/>
    </row>
    <row r="921" spans="1:8" ht="26.4" hidden="1" outlineLevel="1">
      <c r="A921" s="16" t="s">
        <v>1545</v>
      </c>
      <c r="B921" s="35">
        <v>0</v>
      </c>
      <c r="C921" s="18" t="s">
        <v>152</v>
      </c>
      <c r="D921" s="19" t="s">
        <v>1546</v>
      </c>
      <c r="E921" s="20"/>
      <c r="F921" s="20"/>
      <c r="G921" s="46"/>
      <c r="H921" s="21"/>
    </row>
    <row r="922" spans="1:8" ht="26.4" hidden="1" outlineLevel="1">
      <c r="A922" s="16" t="s">
        <v>1547</v>
      </c>
      <c r="B922" s="39">
        <v>0</v>
      </c>
      <c r="C922" s="18" t="s">
        <v>152</v>
      </c>
      <c r="D922" s="19" t="s">
        <v>1548</v>
      </c>
      <c r="E922" s="20"/>
      <c r="F922" s="20"/>
      <c r="G922" s="46"/>
      <c r="H922" s="21"/>
    </row>
    <row r="923" spans="1:8" ht="26.4" hidden="1" outlineLevel="1">
      <c r="A923" s="16" t="s">
        <v>1549</v>
      </c>
      <c r="B923" s="39">
        <v>0</v>
      </c>
      <c r="C923" s="18" t="s">
        <v>152</v>
      </c>
      <c r="D923" s="19" t="s">
        <v>1550</v>
      </c>
      <c r="E923" s="20"/>
      <c r="F923" s="20"/>
      <c r="G923" s="46"/>
      <c r="H923" s="21"/>
    </row>
    <row r="924" spans="1:8" ht="26.4" hidden="1" outlineLevel="1">
      <c r="A924" s="16" t="s">
        <v>1551</v>
      </c>
      <c r="B924" s="35">
        <v>0</v>
      </c>
      <c r="C924" s="18" t="s">
        <v>152</v>
      </c>
      <c r="D924" s="19" t="s">
        <v>1552</v>
      </c>
      <c r="E924" s="20"/>
      <c r="F924" s="20"/>
      <c r="G924" s="46"/>
      <c r="H924" s="21"/>
    </row>
    <row r="925" spans="1:8" ht="26.4" hidden="1" outlineLevel="1">
      <c r="A925" s="16" t="s">
        <v>1553</v>
      </c>
      <c r="B925" s="39">
        <v>0</v>
      </c>
      <c r="C925" s="18" t="s">
        <v>152</v>
      </c>
      <c r="D925" s="19" t="s">
        <v>1554</v>
      </c>
      <c r="E925" s="20"/>
      <c r="F925" s="20"/>
      <c r="G925" s="46"/>
      <c r="H925" s="21"/>
    </row>
    <row r="926" spans="1:8" ht="26.4" hidden="1" outlineLevel="1">
      <c r="A926" s="16" t="s">
        <v>1555</v>
      </c>
      <c r="B926" s="35">
        <v>0</v>
      </c>
      <c r="C926" s="18" t="s">
        <v>152</v>
      </c>
      <c r="D926" s="19" t="s">
        <v>1556</v>
      </c>
      <c r="E926" s="20"/>
      <c r="F926" s="20"/>
      <c r="G926" s="46"/>
      <c r="H926" s="21"/>
    </row>
    <row r="927" spans="1:8" ht="15" hidden="1" outlineLevel="1">
      <c r="A927" s="16" t="s">
        <v>1557</v>
      </c>
      <c r="B927" s="35">
        <v>0</v>
      </c>
      <c r="C927" s="18" t="s">
        <v>152</v>
      </c>
      <c r="D927" s="19" t="s">
        <v>1558</v>
      </c>
      <c r="E927" s="20"/>
      <c r="F927" s="20"/>
      <c r="G927" s="46"/>
      <c r="H927" s="21"/>
    </row>
    <row r="928" spans="1:8" ht="26.4" hidden="1" outlineLevel="1">
      <c r="A928" s="16" t="s">
        <v>1559</v>
      </c>
      <c r="B928" s="35">
        <v>0</v>
      </c>
      <c r="C928" s="18" t="s">
        <v>152</v>
      </c>
      <c r="D928" s="19" t="s">
        <v>1560</v>
      </c>
      <c r="E928" s="20"/>
      <c r="F928" s="20"/>
      <c r="G928" s="46"/>
      <c r="H928" s="21"/>
    </row>
    <row r="929" spans="1:8" ht="26.4" hidden="1" outlineLevel="1">
      <c r="A929" s="16" t="s">
        <v>1561</v>
      </c>
      <c r="B929" s="35">
        <v>0</v>
      </c>
      <c r="C929" s="18" t="s">
        <v>152</v>
      </c>
      <c r="D929" s="19" t="s">
        <v>1562</v>
      </c>
      <c r="E929" s="20"/>
      <c r="F929" s="20"/>
      <c r="G929" s="46"/>
      <c r="H929" s="21"/>
    </row>
    <row r="930" spans="1:8" ht="26.4" hidden="1" outlineLevel="1">
      <c r="A930" s="16" t="s">
        <v>1563</v>
      </c>
      <c r="B930" s="35">
        <v>0</v>
      </c>
      <c r="C930" s="18" t="s">
        <v>152</v>
      </c>
      <c r="D930" s="19" t="s">
        <v>1564</v>
      </c>
      <c r="E930" s="20"/>
      <c r="F930" s="20"/>
      <c r="G930" s="46"/>
      <c r="H930" s="21"/>
    </row>
    <row r="931" spans="1:8" ht="26.4" hidden="1" outlineLevel="1">
      <c r="A931" s="16" t="s">
        <v>1565</v>
      </c>
      <c r="B931" s="35">
        <v>0</v>
      </c>
      <c r="C931" s="18" t="s">
        <v>152</v>
      </c>
      <c r="D931" s="19" t="s">
        <v>1566</v>
      </c>
      <c r="E931" s="20"/>
      <c r="F931" s="20"/>
      <c r="G931" s="46"/>
      <c r="H931" s="21"/>
    </row>
    <row r="932" spans="1:8" ht="15" hidden="1" outlineLevel="1">
      <c r="A932" s="16" t="s">
        <v>1567</v>
      </c>
      <c r="B932" s="35">
        <v>0</v>
      </c>
      <c r="C932" s="18" t="s">
        <v>152</v>
      </c>
      <c r="D932" s="19" t="s">
        <v>1568</v>
      </c>
      <c r="E932" s="20"/>
      <c r="F932" s="20"/>
      <c r="G932" s="46"/>
      <c r="H932" s="21"/>
    </row>
    <row r="933" spans="1:8" ht="26.4" hidden="1" outlineLevel="1">
      <c r="A933" s="16" t="s">
        <v>1569</v>
      </c>
      <c r="B933" s="35">
        <v>0</v>
      </c>
      <c r="C933" s="18" t="s">
        <v>152</v>
      </c>
      <c r="D933" s="19" t="s">
        <v>1570</v>
      </c>
      <c r="E933" s="20"/>
      <c r="F933" s="20"/>
      <c r="G933" s="46"/>
      <c r="H933" s="21"/>
    </row>
    <row r="934" spans="1:8" ht="26.4" hidden="1" outlineLevel="1">
      <c r="A934" s="16" t="s">
        <v>1571</v>
      </c>
      <c r="B934" s="35">
        <v>0</v>
      </c>
      <c r="C934" s="18" t="s">
        <v>152</v>
      </c>
      <c r="D934" s="19" t="s">
        <v>1572</v>
      </c>
      <c r="E934" s="20"/>
      <c r="F934" s="20"/>
      <c r="G934" s="46"/>
      <c r="H934" s="21"/>
    </row>
    <row r="935" spans="1:8" ht="26.4" hidden="1" outlineLevel="1">
      <c r="A935" s="16" t="s">
        <v>1573</v>
      </c>
      <c r="B935" s="35">
        <v>0</v>
      </c>
      <c r="C935" s="18" t="s">
        <v>152</v>
      </c>
      <c r="D935" s="19" t="s">
        <v>1574</v>
      </c>
      <c r="E935" s="20"/>
      <c r="F935" s="20"/>
      <c r="G935" s="46"/>
      <c r="H935" s="21"/>
    </row>
    <row r="936" spans="1:8" ht="26.4" hidden="1" outlineLevel="1">
      <c r="A936" s="16" t="s">
        <v>1575</v>
      </c>
      <c r="B936" s="35">
        <v>0</v>
      </c>
      <c r="C936" s="18" t="s">
        <v>152</v>
      </c>
      <c r="D936" s="19" t="s">
        <v>1576</v>
      </c>
      <c r="E936" s="20"/>
      <c r="F936" s="20"/>
      <c r="G936" s="46"/>
      <c r="H936" s="21"/>
    </row>
    <row r="937" spans="1:8" ht="13.5" customHeight="1" hidden="1" outlineLevel="1">
      <c r="A937" s="16" t="s">
        <v>1577</v>
      </c>
      <c r="B937" s="35">
        <v>0</v>
      </c>
      <c r="C937" s="18" t="s">
        <v>152</v>
      </c>
      <c r="D937" s="19" t="s">
        <v>1578</v>
      </c>
      <c r="E937" s="20"/>
      <c r="F937" s="20"/>
      <c r="G937" s="46"/>
      <c r="H937" s="21"/>
    </row>
    <row r="938" spans="1:8" ht="26.4" hidden="1" outlineLevel="1">
      <c r="A938" s="16" t="s">
        <v>1579</v>
      </c>
      <c r="B938" s="35">
        <v>0</v>
      </c>
      <c r="C938" s="18" t="s">
        <v>152</v>
      </c>
      <c r="D938" s="19" t="s">
        <v>1580</v>
      </c>
      <c r="E938" s="20"/>
      <c r="F938" s="20"/>
      <c r="G938" s="46"/>
      <c r="H938" s="21"/>
    </row>
    <row r="939" spans="1:8" ht="26.4" hidden="1" outlineLevel="1">
      <c r="A939" s="16" t="s">
        <v>1581</v>
      </c>
      <c r="B939" s="35">
        <v>0</v>
      </c>
      <c r="C939" s="18" t="s">
        <v>152</v>
      </c>
      <c r="D939" s="19" t="s">
        <v>1582</v>
      </c>
      <c r="E939" s="20"/>
      <c r="F939" s="20"/>
      <c r="G939" s="46"/>
      <c r="H939" s="21"/>
    </row>
    <row r="940" spans="1:8" ht="26.4" hidden="1" outlineLevel="1">
      <c r="A940" s="16" t="s">
        <v>1583</v>
      </c>
      <c r="B940" s="35">
        <v>0</v>
      </c>
      <c r="C940" s="18" t="s">
        <v>152</v>
      </c>
      <c r="D940" s="19" t="s">
        <v>1584</v>
      </c>
      <c r="E940" s="20"/>
      <c r="F940" s="20"/>
      <c r="G940" s="46"/>
      <c r="H940" s="21"/>
    </row>
    <row r="941" spans="1:8" ht="26.4" hidden="1" outlineLevel="1">
      <c r="A941" s="16" t="s">
        <v>1585</v>
      </c>
      <c r="B941" s="35">
        <v>0</v>
      </c>
      <c r="C941" s="18" t="s">
        <v>152</v>
      </c>
      <c r="D941" s="19" t="s">
        <v>1586</v>
      </c>
      <c r="E941" s="20"/>
      <c r="F941" s="20"/>
      <c r="G941" s="46"/>
      <c r="H941" s="21"/>
    </row>
    <row r="942" spans="1:8" ht="26.4" hidden="1" outlineLevel="1">
      <c r="A942" s="16" t="s">
        <v>1587</v>
      </c>
      <c r="B942" s="35">
        <v>0</v>
      </c>
      <c r="C942" s="18" t="s">
        <v>152</v>
      </c>
      <c r="D942" s="19" t="s">
        <v>1588</v>
      </c>
      <c r="E942" s="20"/>
      <c r="F942" s="20"/>
      <c r="G942" s="46"/>
      <c r="H942" s="21"/>
    </row>
    <row r="943" spans="1:8" ht="26.4" hidden="1" outlineLevel="1">
      <c r="A943" s="16" t="s">
        <v>1589</v>
      </c>
      <c r="B943" s="35">
        <v>0</v>
      </c>
      <c r="C943" s="18" t="s">
        <v>152</v>
      </c>
      <c r="D943" s="19" t="s">
        <v>1590</v>
      </c>
      <c r="E943" s="20"/>
      <c r="F943" s="20"/>
      <c r="G943" s="46"/>
      <c r="H943" s="21"/>
    </row>
    <row r="944" spans="1:8" ht="26.4" hidden="1" outlineLevel="1">
      <c r="A944" s="16" t="s">
        <v>1591</v>
      </c>
      <c r="B944" s="35">
        <v>0</v>
      </c>
      <c r="C944" s="18" t="s">
        <v>152</v>
      </c>
      <c r="D944" s="19" t="s">
        <v>1592</v>
      </c>
      <c r="E944" s="20"/>
      <c r="F944" s="20"/>
      <c r="G944" s="46"/>
      <c r="H944" s="21"/>
    </row>
    <row r="945" spans="1:8" ht="26.4" hidden="1" outlineLevel="1">
      <c r="A945" s="16" t="s">
        <v>1593</v>
      </c>
      <c r="B945" s="35">
        <v>0</v>
      </c>
      <c r="C945" s="18" t="s">
        <v>152</v>
      </c>
      <c r="D945" s="19" t="s">
        <v>1594</v>
      </c>
      <c r="E945" s="20"/>
      <c r="F945" s="20"/>
      <c r="G945" s="46"/>
      <c r="H945" s="21"/>
    </row>
    <row r="946" spans="1:8" ht="26.4" hidden="1" outlineLevel="1">
      <c r="A946" s="16" t="s">
        <v>1595</v>
      </c>
      <c r="B946" s="35">
        <v>0</v>
      </c>
      <c r="C946" s="18" t="s">
        <v>152</v>
      </c>
      <c r="D946" s="19" t="s">
        <v>1596</v>
      </c>
      <c r="E946" s="20"/>
      <c r="F946" s="20"/>
      <c r="G946" s="46"/>
      <c r="H946" s="21"/>
    </row>
    <row r="947" spans="1:8" ht="26.4" hidden="1" outlineLevel="1">
      <c r="A947" s="16" t="s">
        <v>1597</v>
      </c>
      <c r="B947" s="35">
        <v>0</v>
      </c>
      <c r="C947" s="18" t="s">
        <v>152</v>
      </c>
      <c r="D947" s="19" t="s">
        <v>1598</v>
      </c>
      <c r="E947" s="20"/>
      <c r="F947" s="20"/>
      <c r="G947" s="46"/>
      <c r="H947" s="21"/>
    </row>
    <row r="948" spans="1:8" ht="26.4" hidden="1" outlineLevel="1">
      <c r="A948" s="16" t="s">
        <v>1599</v>
      </c>
      <c r="B948" s="35">
        <v>0</v>
      </c>
      <c r="C948" s="18" t="s">
        <v>152</v>
      </c>
      <c r="D948" s="19" t="s">
        <v>1600</v>
      </c>
      <c r="E948" s="20"/>
      <c r="F948" s="20"/>
      <c r="G948" s="46"/>
      <c r="H948" s="21"/>
    </row>
    <row r="949" spans="1:8" ht="26.4" hidden="1" outlineLevel="1">
      <c r="A949" s="16" t="s">
        <v>1601</v>
      </c>
      <c r="B949" s="35">
        <v>0</v>
      </c>
      <c r="C949" s="18" t="s">
        <v>152</v>
      </c>
      <c r="D949" s="19" t="s">
        <v>1602</v>
      </c>
      <c r="E949" s="20"/>
      <c r="F949" s="20"/>
      <c r="G949" s="46"/>
      <c r="H949" s="21"/>
    </row>
    <row r="950" spans="1:8" ht="26.4" hidden="1" outlineLevel="1">
      <c r="A950" s="16" t="s">
        <v>1603</v>
      </c>
      <c r="B950" s="35">
        <v>0</v>
      </c>
      <c r="C950" s="18" t="s">
        <v>152</v>
      </c>
      <c r="D950" s="19" t="s">
        <v>1604</v>
      </c>
      <c r="E950" s="20"/>
      <c r="F950" s="20"/>
      <c r="G950" s="46"/>
      <c r="H950" s="21"/>
    </row>
    <row r="951" spans="1:8" ht="26.4" hidden="1" outlineLevel="1">
      <c r="A951" s="16" t="s">
        <v>1605</v>
      </c>
      <c r="B951" s="35">
        <v>0</v>
      </c>
      <c r="C951" s="18" t="s">
        <v>152</v>
      </c>
      <c r="D951" s="19" t="s">
        <v>1606</v>
      </c>
      <c r="E951" s="20"/>
      <c r="F951" s="20"/>
      <c r="G951" s="46"/>
      <c r="H951" s="21"/>
    </row>
    <row r="952" spans="1:8" ht="26.4" hidden="1" outlineLevel="1">
      <c r="A952" s="16" t="s">
        <v>1607</v>
      </c>
      <c r="B952" s="35">
        <v>0</v>
      </c>
      <c r="C952" s="18" t="s">
        <v>152</v>
      </c>
      <c r="D952" s="19" t="s">
        <v>1608</v>
      </c>
      <c r="E952" s="20"/>
      <c r="F952" s="20"/>
      <c r="G952" s="46"/>
      <c r="H952" s="21"/>
    </row>
    <row r="953" spans="1:8" ht="26.4" hidden="1" outlineLevel="1">
      <c r="A953" s="16" t="s">
        <v>1609</v>
      </c>
      <c r="B953" s="35">
        <v>0</v>
      </c>
      <c r="C953" s="18" t="s">
        <v>152</v>
      </c>
      <c r="D953" s="19" t="s">
        <v>1610</v>
      </c>
      <c r="E953" s="20"/>
      <c r="F953" s="20"/>
      <c r="G953" s="46"/>
      <c r="H953" s="21"/>
    </row>
    <row r="954" spans="1:8" ht="26.4" hidden="1" outlineLevel="1">
      <c r="A954" s="16" t="s">
        <v>1611</v>
      </c>
      <c r="B954" s="35">
        <v>0</v>
      </c>
      <c r="C954" s="18" t="s">
        <v>152</v>
      </c>
      <c r="D954" s="19" t="s">
        <v>1612</v>
      </c>
      <c r="E954" s="20"/>
      <c r="F954" s="20"/>
      <c r="G954" s="46"/>
      <c r="H954" s="21"/>
    </row>
    <row r="955" spans="1:8" ht="26.4" hidden="1" outlineLevel="1">
      <c r="A955" s="16" t="s">
        <v>1613</v>
      </c>
      <c r="B955" s="35">
        <v>0</v>
      </c>
      <c r="C955" s="18" t="s">
        <v>152</v>
      </c>
      <c r="D955" s="19" t="s">
        <v>1614</v>
      </c>
      <c r="E955" s="20"/>
      <c r="F955" s="20"/>
      <c r="G955" s="46"/>
      <c r="H955" s="21"/>
    </row>
    <row r="956" spans="1:8" ht="15" hidden="1" outlineLevel="1">
      <c r="A956" s="16" t="s">
        <v>1615</v>
      </c>
      <c r="B956" s="35">
        <v>0</v>
      </c>
      <c r="C956" s="18" t="s">
        <v>152</v>
      </c>
      <c r="D956" s="19" t="s">
        <v>1616</v>
      </c>
      <c r="E956" s="20"/>
      <c r="F956" s="20"/>
      <c r="G956" s="46"/>
      <c r="H956" s="21"/>
    </row>
    <row r="957" spans="1:8" ht="15" hidden="1" outlineLevel="1">
      <c r="A957" s="16" t="s">
        <v>1617</v>
      </c>
      <c r="B957" s="35">
        <v>0</v>
      </c>
      <c r="C957" s="18" t="s">
        <v>152</v>
      </c>
      <c r="D957" s="19" t="s">
        <v>1618</v>
      </c>
      <c r="E957" s="20"/>
      <c r="F957" s="20"/>
      <c r="G957" s="46"/>
      <c r="H957" s="21"/>
    </row>
    <row r="958" spans="1:8" ht="15" hidden="1" outlineLevel="1">
      <c r="A958" s="16" t="s">
        <v>1619</v>
      </c>
      <c r="B958" s="35">
        <v>3</v>
      </c>
      <c r="C958" s="18" t="s">
        <v>152</v>
      </c>
      <c r="D958" s="19" t="s">
        <v>1620</v>
      </c>
      <c r="E958" s="20"/>
      <c r="F958" s="20"/>
      <c r="G958" s="46"/>
      <c r="H958" s="21"/>
    </row>
    <row r="959" spans="1:8" ht="15" hidden="1" outlineLevel="1">
      <c r="A959" s="16" t="s">
        <v>1621</v>
      </c>
      <c r="B959" s="35">
        <v>0</v>
      </c>
      <c r="C959" s="18" t="s">
        <v>152</v>
      </c>
      <c r="D959" s="19" t="s">
        <v>1622</v>
      </c>
      <c r="E959" s="20"/>
      <c r="F959" s="20"/>
      <c r="G959" s="46"/>
      <c r="H959" s="21"/>
    </row>
    <row r="960" spans="1:8" ht="15" hidden="1" outlineLevel="1">
      <c r="A960" s="16" t="s">
        <v>1623</v>
      </c>
      <c r="B960" s="35">
        <v>0</v>
      </c>
      <c r="C960" s="18" t="s">
        <v>152</v>
      </c>
      <c r="D960" s="19" t="s">
        <v>1624</v>
      </c>
      <c r="E960" s="20"/>
      <c r="F960" s="20"/>
      <c r="G960" s="46"/>
      <c r="H960" s="21"/>
    </row>
    <row r="961" spans="1:8" ht="15" hidden="1" outlineLevel="1">
      <c r="A961" s="16" t="s">
        <v>1625</v>
      </c>
      <c r="B961" s="35">
        <v>0</v>
      </c>
      <c r="C961" s="18" t="s">
        <v>152</v>
      </c>
      <c r="D961" s="19" t="s">
        <v>1626</v>
      </c>
      <c r="E961" s="20"/>
      <c r="F961" s="20"/>
      <c r="G961" s="46"/>
      <c r="H961" s="21"/>
    </row>
    <row r="962" spans="1:8" ht="15" hidden="1" outlineLevel="1">
      <c r="A962" s="16" t="s">
        <v>1627</v>
      </c>
      <c r="B962" s="35">
        <v>0</v>
      </c>
      <c r="C962" s="18" t="s">
        <v>152</v>
      </c>
      <c r="D962" s="19" t="s">
        <v>1628</v>
      </c>
      <c r="E962" s="20"/>
      <c r="F962" s="20"/>
      <c r="G962" s="46"/>
      <c r="H962" s="21"/>
    </row>
    <row r="963" spans="1:8" ht="15" hidden="1" outlineLevel="1">
      <c r="A963" s="16" t="s">
        <v>1629</v>
      </c>
      <c r="B963" s="35">
        <v>0</v>
      </c>
      <c r="C963" s="18" t="s">
        <v>152</v>
      </c>
      <c r="D963" s="19" t="s">
        <v>1630</v>
      </c>
      <c r="E963" s="20"/>
      <c r="F963" s="20"/>
      <c r="G963" s="46"/>
      <c r="H963" s="21"/>
    </row>
    <row r="964" spans="1:8" ht="15" hidden="1" outlineLevel="1">
      <c r="A964" s="16" t="s">
        <v>1631</v>
      </c>
      <c r="B964" s="35">
        <v>0</v>
      </c>
      <c r="C964" s="18" t="s">
        <v>152</v>
      </c>
      <c r="D964" s="19" t="s">
        <v>1632</v>
      </c>
      <c r="E964" s="20"/>
      <c r="F964" s="20"/>
      <c r="G964" s="46"/>
      <c r="H964" s="21"/>
    </row>
    <row r="965" spans="1:8" ht="15" hidden="1" outlineLevel="1">
      <c r="A965" s="16" t="s">
        <v>1633</v>
      </c>
      <c r="B965" s="35">
        <v>0</v>
      </c>
      <c r="C965" s="18" t="s">
        <v>152</v>
      </c>
      <c r="D965" s="19" t="s">
        <v>1634</v>
      </c>
      <c r="E965" s="20"/>
      <c r="F965" s="20"/>
      <c r="G965" s="46"/>
      <c r="H965" s="21"/>
    </row>
    <row r="966" spans="1:8" ht="15" hidden="1" outlineLevel="1">
      <c r="A966" s="16" t="s">
        <v>1635</v>
      </c>
      <c r="B966" s="35">
        <v>0</v>
      </c>
      <c r="C966" s="18" t="s">
        <v>152</v>
      </c>
      <c r="D966" s="19" t="s">
        <v>1636</v>
      </c>
      <c r="E966" s="20"/>
      <c r="F966" s="20"/>
      <c r="G966" s="46"/>
      <c r="H966" s="21"/>
    </row>
    <row r="967" spans="1:8" ht="15" hidden="1" outlineLevel="1">
      <c r="A967" s="16" t="s">
        <v>1637</v>
      </c>
      <c r="B967" s="35">
        <v>0</v>
      </c>
      <c r="C967" s="18" t="s">
        <v>152</v>
      </c>
      <c r="D967" s="19" t="s">
        <v>1638</v>
      </c>
      <c r="E967" s="20"/>
      <c r="F967" s="20"/>
      <c r="G967" s="46"/>
      <c r="H967" s="21"/>
    </row>
    <row r="968" spans="1:8" ht="15" hidden="1" outlineLevel="1">
      <c r="A968" s="16" t="s">
        <v>1639</v>
      </c>
      <c r="B968" s="35">
        <v>0</v>
      </c>
      <c r="C968" s="18" t="s">
        <v>152</v>
      </c>
      <c r="D968" s="19" t="s">
        <v>1640</v>
      </c>
      <c r="E968" s="20"/>
      <c r="F968" s="20"/>
      <c r="G968" s="46"/>
      <c r="H968" s="21"/>
    </row>
    <row r="969" spans="1:8" ht="15" hidden="1" outlineLevel="1">
      <c r="A969" s="16" t="s">
        <v>1641</v>
      </c>
      <c r="B969" s="35">
        <v>0</v>
      </c>
      <c r="C969" s="18" t="s">
        <v>152</v>
      </c>
      <c r="D969" s="19" t="s">
        <v>1642</v>
      </c>
      <c r="E969" s="20"/>
      <c r="F969" s="20"/>
      <c r="G969" s="46"/>
      <c r="H969" s="21"/>
    </row>
    <row r="970" spans="1:8" ht="15" hidden="1" outlineLevel="1">
      <c r="A970" s="16" t="s">
        <v>1643</v>
      </c>
      <c r="B970" s="35">
        <v>0</v>
      </c>
      <c r="C970" s="18" t="s">
        <v>152</v>
      </c>
      <c r="D970" s="19" t="s">
        <v>1644</v>
      </c>
      <c r="E970" s="20"/>
      <c r="F970" s="20"/>
      <c r="G970" s="46"/>
      <c r="H970" s="21"/>
    </row>
    <row r="971" spans="1:8" ht="15" hidden="1" outlineLevel="1">
      <c r="A971" s="16" t="s">
        <v>1645</v>
      </c>
      <c r="B971" s="35">
        <v>0</v>
      </c>
      <c r="C971" s="18" t="s">
        <v>152</v>
      </c>
      <c r="D971" s="19" t="s">
        <v>1646</v>
      </c>
      <c r="E971" s="20"/>
      <c r="F971" s="20"/>
      <c r="G971" s="46"/>
      <c r="H971" s="21"/>
    </row>
    <row r="972" spans="1:8" ht="15" hidden="1" outlineLevel="1">
      <c r="A972" s="16" t="s">
        <v>1647</v>
      </c>
      <c r="B972" s="35">
        <v>0</v>
      </c>
      <c r="C972" s="18" t="s">
        <v>152</v>
      </c>
      <c r="D972" s="19" t="s">
        <v>1648</v>
      </c>
      <c r="E972" s="20"/>
      <c r="F972" s="20"/>
      <c r="G972" s="46"/>
      <c r="H972" s="21"/>
    </row>
    <row r="973" spans="1:8" ht="15" hidden="1" outlineLevel="1">
      <c r="A973" s="16" t="s">
        <v>1649</v>
      </c>
      <c r="B973" s="35">
        <v>0</v>
      </c>
      <c r="C973" s="18" t="s">
        <v>152</v>
      </c>
      <c r="D973" s="19" t="s">
        <v>1650</v>
      </c>
      <c r="E973" s="20"/>
      <c r="F973" s="20"/>
      <c r="G973" s="46"/>
      <c r="H973" s="21"/>
    </row>
    <row r="974" spans="1:8" ht="15" hidden="1" outlineLevel="1">
      <c r="A974" s="16" t="s">
        <v>1651</v>
      </c>
      <c r="B974" s="35">
        <v>0</v>
      </c>
      <c r="C974" s="18" t="s">
        <v>152</v>
      </c>
      <c r="D974" s="19" t="s">
        <v>1652</v>
      </c>
      <c r="E974" s="20"/>
      <c r="F974" s="20"/>
      <c r="G974" s="46"/>
      <c r="H974" s="21"/>
    </row>
    <row r="975" spans="1:8" ht="15" hidden="1" outlineLevel="1">
      <c r="A975" s="16" t="s">
        <v>1653</v>
      </c>
      <c r="B975" s="35">
        <v>0</v>
      </c>
      <c r="C975" s="18" t="s">
        <v>152</v>
      </c>
      <c r="D975" s="19" t="s">
        <v>1654</v>
      </c>
      <c r="E975" s="20"/>
      <c r="F975" s="20"/>
      <c r="G975" s="46"/>
      <c r="H975" s="21"/>
    </row>
    <row r="976" spans="1:8" ht="15" hidden="1" outlineLevel="1">
      <c r="A976" s="16" t="s">
        <v>1655</v>
      </c>
      <c r="B976" s="35">
        <v>0</v>
      </c>
      <c r="C976" s="18" t="s">
        <v>152</v>
      </c>
      <c r="D976" s="19" t="s">
        <v>1656</v>
      </c>
      <c r="E976" s="20"/>
      <c r="F976" s="20"/>
      <c r="G976" s="46"/>
      <c r="H976" s="21"/>
    </row>
    <row r="977" spans="1:8" ht="15" hidden="1" outlineLevel="1">
      <c r="A977" s="16" t="s">
        <v>1657</v>
      </c>
      <c r="B977" s="35">
        <v>0</v>
      </c>
      <c r="C977" s="18" t="s">
        <v>152</v>
      </c>
      <c r="D977" s="19" t="s">
        <v>1658</v>
      </c>
      <c r="E977" s="20"/>
      <c r="F977" s="20"/>
      <c r="G977" s="46"/>
      <c r="H977" s="21"/>
    </row>
    <row r="978" spans="1:8" ht="15" hidden="1" outlineLevel="1">
      <c r="A978" s="16" t="s">
        <v>1659</v>
      </c>
      <c r="B978" s="35">
        <v>0</v>
      </c>
      <c r="C978" s="18" t="s">
        <v>152</v>
      </c>
      <c r="D978" s="19" t="s">
        <v>1660</v>
      </c>
      <c r="E978" s="20"/>
      <c r="F978" s="20"/>
      <c r="G978" s="46"/>
      <c r="H978" s="21"/>
    </row>
    <row r="979" spans="1:8" ht="15" hidden="1" outlineLevel="1">
      <c r="A979" s="16" t="s">
        <v>1661</v>
      </c>
      <c r="B979" s="35">
        <v>0</v>
      </c>
      <c r="C979" s="18" t="s">
        <v>152</v>
      </c>
      <c r="D979" s="19" t="s">
        <v>1662</v>
      </c>
      <c r="E979" s="20"/>
      <c r="F979" s="20"/>
      <c r="G979" s="46"/>
      <c r="H979" s="21"/>
    </row>
    <row r="980" spans="1:8" ht="15" hidden="1" outlineLevel="1">
      <c r="A980" s="16" t="s">
        <v>1663</v>
      </c>
      <c r="B980" s="35">
        <v>0</v>
      </c>
      <c r="C980" s="18" t="s">
        <v>152</v>
      </c>
      <c r="D980" s="19" t="s">
        <v>1664</v>
      </c>
      <c r="E980" s="20"/>
      <c r="F980" s="20"/>
      <c r="G980" s="46"/>
      <c r="H980" s="21"/>
    </row>
    <row r="981" spans="1:8" ht="13.5" customHeight="1" hidden="1" outlineLevel="1">
      <c r="A981" s="16" t="s">
        <v>1665</v>
      </c>
      <c r="B981" s="35">
        <v>0</v>
      </c>
      <c r="C981" s="18" t="s">
        <v>152</v>
      </c>
      <c r="D981" s="19" t="s">
        <v>1666</v>
      </c>
      <c r="E981" s="20"/>
      <c r="F981" s="20"/>
      <c r="G981" s="46"/>
      <c r="H981" s="21"/>
    </row>
    <row r="982" spans="1:8" ht="13.5" customHeight="1" hidden="1" outlineLevel="1">
      <c r="A982" s="16" t="s">
        <v>1667</v>
      </c>
      <c r="B982" s="35">
        <v>0</v>
      </c>
      <c r="C982" s="18" t="s">
        <v>152</v>
      </c>
      <c r="D982" s="19" t="s">
        <v>1668</v>
      </c>
      <c r="E982" s="20"/>
      <c r="F982" s="20"/>
      <c r="G982" s="46"/>
      <c r="H982" s="21"/>
    </row>
    <row r="983" spans="1:8" ht="13.5" customHeight="1" hidden="1" outlineLevel="1">
      <c r="A983" s="16" t="s">
        <v>1669</v>
      </c>
      <c r="B983" s="35">
        <v>0</v>
      </c>
      <c r="C983" s="18" t="s">
        <v>152</v>
      </c>
      <c r="D983" s="19" t="s">
        <v>1670</v>
      </c>
      <c r="E983" s="20"/>
      <c r="F983" s="20"/>
      <c r="G983" s="46"/>
      <c r="H983" s="21"/>
    </row>
    <row r="984" spans="1:8" ht="15" hidden="1" outlineLevel="1">
      <c r="A984" s="16" t="s">
        <v>1671</v>
      </c>
      <c r="B984" s="35">
        <v>0</v>
      </c>
      <c r="C984" s="18" t="s">
        <v>152</v>
      </c>
      <c r="D984" s="19" t="s">
        <v>1672</v>
      </c>
      <c r="E984" s="20"/>
      <c r="F984" s="20"/>
      <c r="G984" s="46"/>
      <c r="H984" s="21"/>
    </row>
    <row r="985" spans="1:8" ht="15" hidden="1" outlineLevel="1">
      <c r="A985" s="16" t="s">
        <v>1673</v>
      </c>
      <c r="B985" s="35">
        <v>0</v>
      </c>
      <c r="C985" s="18" t="s">
        <v>152</v>
      </c>
      <c r="D985" s="19" t="s">
        <v>1674</v>
      </c>
      <c r="E985" s="20"/>
      <c r="F985" s="20"/>
      <c r="G985" s="46"/>
      <c r="H985" s="21"/>
    </row>
    <row r="986" spans="1:8" ht="29.25" customHeight="1" hidden="1" outlineLevel="1">
      <c r="A986" s="16" t="s">
        <v>1675</v>
      </c>
      <c r="B986" s="35">
        <v>0</v>
      </c>
      <c r="C986" s="18" t="s">
        <v>152</v>
      </c>
      <c r="D986" s="19" t="s">
        <v>1676</v>
      </c>
      <c r="E986" s="20"/>
      <c r="F986" s="20"/>
      <c r="G986" s="46"/>
      <c r="H986" s="21"/>
    </row>
    <row r="987" spans="1:8" ht="26.4" hidden="1" outlineLevel="1">
      <c r="A987" s="16" t="s">
        <v>1677</v>
      </c>
      <c r="B987" s="35">
        <v>0</v>
      </c>
      <c r="C987" s="18" t="s">
        <v>152</v>
      </c>
      <c r="D987" s="19" t="s">
        <v>1678</v>
      </c>
      <c r="E987" s="20"/>
      <c r="F987" s="20"/>
      <c r="G987" s="46"/>
      <c r="H987" s="21"/>
    </row>
    <row r="988" spans="1:8" ht="14.25" customHeight="1" hidden="1" outlineLevel="1">
      <c r="A988" s="16" t="s">
        <v>1679</v>
      </c>
      <c r="B988" s="35">
        <v>0</v>
      </c>
      <c r="C988" s="18" t="s">
        <v>152</v>
      </c>
      <c r="D988" s="19" t="s">
        <v>1680</v>
      </c>
      <c r="E988" s="20"/>
      <c r="F988" s="20"/>
      <c r="G988" s="46"/>
      <c r="H988" s="21"/>
    </row>
    <row r="989" spans="1:8" ht="26.4" hidden="1" outlineLevel="1">
      <c r="A989" s="16" t="s">
        <v>1681</v>
      </c>
      <c r="B989" s="35">
        <v>0</v>
      </c>
      <c r="C989" s="18" t="s">
        <v>152</v>
      </c>
      <c r="D989" s="19" t="s">
        <v>1682</v>
      </c>
      <c r="E989" s="20"/>
      <c r="F989" s="20"/>
      <c r="G989" s="46"/>
      <c r="H989" s="21"/>
    </row>
    <row r="990" spans="1:8" ht="26.4" hidden="1" outlineLevel="1">
      <c r="A990" s="16" t="s">
        <v>1683</v>
      </c>
      <c r="B990" s="35">
        <v>0</v>
      </c>
      <c r="C990" s="18" t="s">
        <v>152</v>
      </c>
      <c r="D990" s="19" t="s">
        <v>1684</v>
      </c>
      <c r="E990" s="20"/>
      <c r="F990" s="20"/>
      <c r="G990" s="46"/>
      <c r="H990" s="21"/>
    </row>
    <row r="991" spans="1:8" ht="26.4" hidden="1" outlineLevel="1">
      <c r="A991" s="16" t="s">
        <v>1685</v>
      </c>
      <c r="B991" s="35">
        <v>0</v>
      </c>
      <c r="C991" s="18" t="s">
        <v>152</v>
      </c>
      <c r="D991" s="19" t="s">
        <v>1686</v>
      </c>
      <c r="E991" s="20"/>
      <c r="F991" s="20"/>
      <c r="G991" s="46"/>
      <c r="H991" s="21"/>
    </row>
    <row r="992" spans="1:8" ht="26.4" hidden="1" outlineLevel="1">
      <c r="A992" s="16" t="s">
        <v>1687</v>
      </c>
      <c r="B992" s="35">
        <v>0</v>
      </c>
      <c r="C992" s="18" t="s">
        <v>152</v>
      </c>
      <c r="D992" s="19" t="s">
        <v>1688</v>
      </c>
      <c r="E992" s="20"/>
      <c r="F992" s="20"/>
      <c r="G992" s="46"/>
      <c r="H992" s="21"/>
    </row>
    <row r="993" spans="1:8" ht="26.4" hidden="1" outlineLevel="1">
      <c r="A993" s="16" t="s">
        <v>1689</v>
      </c>
      <c r="B993" s="35">
        <v>0</v>
      </c>
      <c r="C993" s="18" t="s">
        <v>152</v>
      </c>
      <c r="D993" s="19" t="s">
        <v>1690</v>
      </c>
      <c r="E993" s="20"/>
      <c r="F993" s="20"/>
      <c r="G993" s="46"/>
      <c r="H993" s="21"/>
    </row>
    <row r="994" spans="1:8" ht="26.4" hidden="1" outlineLevel="1">
      <c r="A994" s="16" t="s">
        <v>1691</v>
      </c>
      <c r="B994" s="35">
        <v>0</v>
      </c>
      <c r="C994" s="18" t="s">
        <v>152</v>
      </c>
      <c r="D994" s="19" t="s">
        <v>1692</v>
      </c>
      <c r="E994" s="20"/>
      <c r="F994" s="20"/>
      <c r="G994" s="46"/>
      <c r="H994" s="21"/>
    </row>
    <row r="995" spans="1:8" ht="15" hidden="1" outlineLevel="1">
      <c r="A995" s="16" t="s">
        <v>1693</v>
      </c>
      <c r="B995" s="35">
        <v>0</v>
      </c>
      <c r="C995" s="18" t="s">
        <v>152</v>
      </c>
      <c r="D995" s="19" t="s">
        <v>1694</v>
      </c>
      <c r="E995" s="20"/>
      <c r="F995" s="20"/>
      <c r="G995" s="46"/>
      <c r="H995" s="21"/>
    </row>
    <row r="996" spans="1:8" ht="15" hidden="1" outlineLevel="1">
      <c r="A996" s="16" t="s">
        <v>1695</v>
      </c>
      <c r="B996" s="35">
        <v>0</v>
      </c>
      <c r="C996" s="18" t="s">
        <v>152</v>
      </c>
      <c r="D996" s="19" t="s">
        <v>1696</v>
      </c>
      <c r="E996" s="20"/>
      <c r="F996" s="20"/>
      <c r="G996" s="46"/>
      <c r="H996" s="21"/>
    </row>
    <row r="997" spans="1:8" ht="15" hidden="1" outlineLevel="1">
      <c r="A997" s="16" t="s">
        <v>1697</v>
      </c>
      <c r="B997" s="35">
        <v>0</v>
      </c>
      <c r="C997" s="18" t="s">
        <v>152</v>
      </c>
      <c r="D997" s="19" t="s">
        <v>1698</v>
      </c>
      <c r="E997" s="20"/>
      <c r="F997" s="20"/>
      <c r="G997" s="46"/>
      <c r="H997" s="21"/>
    </row>
    <row r="998" spans="1:8" ht="15" hidden="1" outlineLevel="1">
      <c r="A998" s="16" t="s">
        <v>1699</v>
      </c>
      <c r="B998" s="35">
        <v>0</v>
      </c>
      <c r="C998" s="18" t="s">
        <v>152</v>
      </c>
      <c r="D998" s="19" t="s">
        <v>1700</v>
      </c>
      <c r="E998" s="20"/>
      <c r="F998" s="20"/>
      <c r="G998" s="46"/>
      <c r="H998" s="21"/>
    </row>
    <row r="999" spans="1:8" ht="15" hidden="1" outlineLevel="1">
      <c r="A999" s="16" t="s">
        <v>1701</v>
      </c>
      <c r="B999" s="35">
        <v>0</v>
      </c>
      <c r="C999" s="18" t="s">
        <v>152</v>
      </c>
      <c r="D999" s="19" t="s">
        <v>1702</v>
      </c>
      <c r="E999" s="20"/>
      <c r="F999" s="20"/>
      <c r="G999" s="46"/>
      <c r="H999" s="21"/>
    </row>
    <row r="1000" spans="1:8" ht="15" hidden="1" outlineLevel="1">
      <c r="A1000" s="16" t="s">
        <v>1703</v>
      </c>
      <c r="B1000" s="35">
        <v>0</v>
      </c>
      <c r="C1000" s="18" t="s">
        <v>152</v>
      </c>
      <c r="D1000" s="19" t="s">
        <v>1704</v>
      </c>
      <c r="E1000" s="20"/>
      <c r="F1000" s="20"/>
      <c r="G1000" s="46"/>
      <c r="H1000" s="21"/>
    </row>
    <row r="1001" spans="1:8" ht="15" hidden="1" outlineLevel="1">
      <c r="A1001" s="16" t="s">
        <v>1705</v>
      </c>
      <c r="B1001" s="35">
        <v>0</v>
      </c>
      <c r="C1001" s="18" t="s">
        <v>152</v>
      </c>
      <c r="D1001" s="19" t="s">
        <v>1706</v>
      </c>
      <c r="E1001" s="20"/>
      <c r="F1001" s="20"/>
      <c r="G1001" s="46"/>
      <c r="H1001" s="21"/>
    </row>
    <row r="1002" spans="1:8" ht="15" hidden="1" outlineLevel="1">
      <c r="A1002" s="16" t="s">
        <v>1707</v>
      </c>
      <c r="B1002" s="35">
        <v>0</v>
      </c>
      <c r="C1002" s="18" t="s">
        <v>152</v>
      </c>
      <c r="D1002" s="19" t="s">
        <v>1708</v>
      </c>
      <c r="E1002" s="20"/>
      <c r="F1002" s="20"/>
      <c r="G1002" s="46"/>
      <c r="H1002" s="21"/>
    </row>
    <row r="1003" spans="1:8" ht="14.25" customHeight="1" hidden="1" outlineLevel="1">
      <c r="A1003" s="16" t="s">
        <v>1709</v>
      </c>
      <c r="B1003" s="35">
        <v>0</v>
      </c>
      <c r="C1003" s="18" t="s">
        <v>152</v>
      </c>
      <c r="D1003" s="19" t="s">
        <v>1710</v>
      </c>
      <c r="E1003" s="20"/>
      <c r="F1003" s="20"/>
      <c r="G1003" s="46"/>
      <c r="H1003" s="21"/>
    </row>
    <row r="1004" spans="1:8" ht="26.4" hidden="1" outlineLevel="1">
      <c r="A1004" s="16" t="s">
        <v>1711</v>
      </c>
      <c r="B1004" s="35">
        <v>0</v>
      </c>
      <c r="C1004" s="18" t="s">
        <v>152</v>
      </c>
      <c r="D1004" s="19" t="s">
        <v>1712</v>
      </c>
      <c r="E1004" s="20"/>
      <c r="F1004" s="20"/>
      <c r="G1004" s="46"/>
      <c r="H1004" s="21"/>
    </row>
    <row r="1005" spans="1:8" ht="14.25" customHeight="1" outlineLevel="1">
      <c r="A1005" s="16" t="s">
        <v>1713</v>
      </c>
      <c r="B1005" s="47">
        <f>2-1</f>
        <v>1</v>
      </c>
      <c r="C1005" s="18" t="s">
        <v>152</v>
      </c>
      <c r="D1005" s="19" t="s">
        <v>2454</v>
      </c>
      <c r="E1005" s="20"/>
      <c r="F1005" s="20"/>
      <c r="G1005" s="46"/>
      <c r="H1005" s="21"/>
    </row>
    <row r="1006" spans="1:8" ht="12.75" customHeight="1" hidden="1" outlineLevel="1">
      <c r="A1006" s="16" t="s">
        <v>1714</v>
      </c>
      <c r="B1006" s="35">
        <v>0</v>
      </c>
      <c r="C1006" s="18" t="s">
        <v>152</v>
      </c>
      <c r="D1006" s="19" t="s">
        <v>2434</v>
      </c>
      <c r="E1006" s="20"/>
      <c r="F1006" s="20"/>
      <c r="G1006" s="46"/>
      <c r="H1006" s="21"/>
    </row>
    <row r="1007" spans="1:8" ht="15" outlineLevel="1">
      <c r="A1007" s="16" t="s">
        <v>1715</v>
      </c>
      <c r="B1007" s="47">
        <v>1</v>
      </c>
      <c r="C1007" s="18" t="s">
        <v>152</v>
      </c>
      <c r="D1007" s="19" t="s">
        <v>1716</v>
      </c>
      <c r="E1007" s="20"/>
      <c r="F1007" s="20"/>
      <c r="G1007" s="46"/>
      <c r="H1007" s="21"/>
    </row>
    <row r="1008" spans="1:8" ht="15" outlineLevel="1">
      <c r="A1008" s="16" t="s">
        <v>1717</v>
      </c>
      <c r="B1008" s="47">
        <v>2</v>
      </c>
      <c r="C1008" s="18" t="s">
        <v>152</v>
      </c>
      <c r="D1008" s="19" t="s">
        <v>1718</v>
      </c>
      <c r="E1008" s="20"/>
      <c r="F1008" s="20"/>
      <c r="G1008" s="46"/>
      <c r="H1008" s="21"/>
    </row>
    <row r="1009" spans="1:8" ht="26.4" hidden="1" outlineLevel="1">
      <c r="A1009" s="16" t="s">
        <v>1719</v>
      </c>
      <c r="B1009" s="35">
        <v>0</v>
      </c>
      <c r="C1009" s="18" t="s">
        <v>152</v>
      </c>
      <c r="D1009" s="19" t="s">
        <v>2435</v>
      </c>
      <c r="E1009" s="20"/>
      <c r="F1009" s="20"/>
      <c r="G1009" s="46"/>
      <c r="H1009" s="21"/>
    </row>
    <row r="1010" spans="1:8" ht="26.4" hidden="1" outlineLevel="1">
      <c r="A1010" s="16" t="s">
        <v>1720</v>
      </c>
      <c r="B1010" s="35">
        <v>0</v>
      </c>
      <c r="C1010" s="18" t="s">
        <v>152</v>
      </c>
      <c r="D1010" s="19" t="s">
        <v>2436</v>
      </c>
      <c r="E1010" s="20"/>
      <c r="F1010" s="20"/>
      <c r="G1010" s="46"/>
      <c r="H1010" s="21"/>
    </row>
    <row r="1011" spans="1:8" ht="15" hidden="1" outlineLevel="1">
      <c r="A1011" s="16" t="s">
        <v>1721</v>
      </c>
      <c r="B1011" s="35">
        <v>0</v>
      </c>
      <c r="C1011" s="18" t="s">
        <v>152</v>
      </c>
      <c r="D1011" s="19" t="s">
        <v>2437</v>
      </c>
      <c r="E1011" s="20"/>
      <c r="F1011" s="20"/>
      <c r="G1011" s="46"/>
      <c r="H1011" s="21"/>
    </row>
    <row r="1012" spans="1:8" ht="26.4" hidden="1" outlineLevel="1">
      <c r="A1012" s="16" t="s">
        <v>1722</v>
      </c>
      <c r="B1012" s="35">
        <v>0</v>
      </c>
      <c r="C1012" s="18" t="s">
        <v>152</v>
      </c>
      <c r="D1012" s="19" t="s">
        <v>2438</v>
      </c>
      <c r="E1012" s="20"/>
      <c r="F1012" s="20"/>
      <c r="G1012" s="46"/>
      <c r="H1012" s="21"/>
    </row>
    <row r="1013" spans="1:8" ht="39.6" hidden="1" outlineLevel="1">
      <c r="A1013" s="16" t="s">
        <v>1723</v>
      </c>
      <c r="B1013" s="35">
        <v>0</v>
      </c>
      <c r="C1013" s="18" t="s">
        <v>152</v>
      </c>
      <c r="D1013" s="19" t="s">
        <v>2439</v>
      </c>
      <c r="E1013" s="20"/>
      <c r="F1013" s="20"/>
      <c r="G1013" s="46"/>
      <c r="H1013" s="21"/>
    </row>
    <row r="1014" spans="1:8" ht="15" hidden="1" outlineLevel="1">
      <c r="A1014" s="16" t="s">
        <v>1724</v>
      </c>
      <c r="B1014" s="35">
        <v>0</v>
      </c>
      <c r="C1014" s="18" t="s">
        <v>152</v>
      </c>
      <c r="D1014" s="19" t="s">
        <v>2440</v>
      </c>
      <c r="E1014" s="20"/>
      <c r="F1014" s="20"/>
      <c r="G1014" s="46"/>
      <c r="H1014" s="21"/>
    </row>
    <row r="1015" spans="1:8" ht="26.4" hidden="1" outlineLevel="1">
      <c r="A1015" s="16" t="s">
        <v>1725</v>
      </c>
      <c r="B1015" s="35">
        <v>0</v>
      </c>
      <c r="C1015" s="18" t="s">
        <v>152</v>
      </c>
      <c r="D1015" s="19" t="s">
        <v>2441</v>
      </c>
      <c r="E1015" s="20"/>
      <c r="F1015" s="20"/>
      <c r="G1015" s="46"/>
      <c r="H1015" s="21"/>
    </row>
    <row r="1016" spans="1:8" ht="26.4" hidden="1" outlineLevel="1">
      <c r="A1016" s="16" t="s">
        <v>1726</v>
      </c>
      <c r="B1016" s="35">
        <v>0</v>
      </c>
      <c r="C1016" s="18" t="s">
        <v>152</v>
      </c>
      <c r="D1016" s="19" t="s">
        <v>1727</v>
      </c>
      <c r="E1016" s="20"/>
      <c r="F1016" s="20"/>
      <c r="G1016" s="46"/>
      <c r="H1016" s="21"/>
    </row>
    <row r="1017" spans="1:8" ht="13.5" customHeight="1" hidden="1" outlineLevel="1">
      <c r="A1017" s="16" t="s">
        <v>1728</v>
      </c>
      <c r="B1017" s="35">
        <v>0</v>
      </c>
      <c r="C1017" s="18" t="s">
        <v>152</v>
      </c>
      <c r="D1017" s="19" t="s">
        <v>1729</v>
      </c>
      <c r="E1017" s="20"/>
      <c r="F1017" s="20"/>
      <c r="G1017" s="46"/>
      <c r="H1017" s="21"/>
    </row>
    <row r="1018" spans="1:8" ht="26.4" hidden="1" outlineLevel="1">
      <c r="A1018" s="16" t="s">
        <v>1730</v>
      </c>
      <c r="B1018" s="35">
        <v>0</v>
      </c>
      <c r="C1018" s="18" t="s">
        <v>152</v>
      </c>
      <c r="D1018" s="19" t="s">
        <v>1731</v>
      </c>
      <c r="E1018" s="20"/>
      <c r="F1018" s="20"/>
      <c r="G1018" s="46"/>
      <c r="H1018" s="21"/>
    </row>
    <row r="1019" spans="1:8" ht="26.4" hidden="1" outlineLevel="1">
      <c r="A1019" s="16" t="s">
        <v>1732</v>
      </c>
      <c r="B1019" s="35">
        <v>0</v>
      </c>
      <c r="C1019" s="18" t="s">
        <v>152</v>
      </c>
      <c r="D1019" s="19" t="s">
        <v>1733</v>
      </c>
      <c r="E1019" s="20"/>
      <c r="F1019" s="20"/>
      <c r="G1019" s="46"/>
      <c r="H1019" s="21"/>
    </row>
    <row r="1020" spans="1:8" ht="14.25" customHeight="1" hidden="1" outlineLevel="1">
      <c r="A1020" s="16" t="s">
        <v>1734</v>
      </c>
      <c r="B1020" s="35">
        <v>0</v>
      </c>
      <c r="C1020" s="18" t="s">
        <v>152</v>
      </c>
      <c r="D1020" s="19" t="s">
        <v>1735</v>
      </c>
      <c r="E1020" s="20"/>
      <c r="F1020" s="20"/>
      <c r="G1020" s="46"/>
      <c r="H1020" s="21"/>
    </row>
    <row r="1021" spans="1:8" ht="26.4" hidden="1" outlineLevel="1">
      <c r="A1021" s="16" t="s">
        <v>1736</v>
      </c>
      <c r="B1021" s="35">
        <v>0</v>
      </c>
      <c r="C1021" s="18" t="s">
        <v>152</v>
      </c>
      <c r="D1021" s="19" t="s">
        <v>1737</v>
      </c>
      <c r="E1021" s="20"/>
      <c r="F1021" s="20"/>
      <c r="G1021" s="46"/>
      <c r="H1021" s="21"/>
    </row>
    <row r="1022" spans="1:8" ht="26.4" hidden="1" outlineLevel="1">
      <c r="A1022" s="16" t="s">
        <v>1738</v>
      </c>
      <c r="B1022" s="35">
        <v>0</v>
      </c>
      <c r="C1022" s="18" t="s">
        <v>152</v>
      </c>
      <c r="D1022" s="19" t="s">
        <v>1739</v>
      </c>
      <c r="E1022" s="20"/>
      <c r="F1022" s="20"/>
      <c r="G1022" s="46"/>
      <c r="H1022" s="21"/>
    </row>
    <row r="1023" spans="1:8" ht="26.4" hidden="1" outlineLevel="1">
      <c r="A1023" s="16" t="s">
        <v>1740</v>
      </c>
      <c r="B1023" s="35">
        <v>0</v>
      </c>
      <c r="C1023" s="18" t="s">
        <v>152</v>
      </c>
      <c r="D1023" s="19" t="s">
        <v>1741</v>
      </c>
      <c r="E1023" s="20"/>
      <c r="F1023" s="20"/>
      <c r="G1023" s="46"/>
      <c r="H1023" s="21"/>
    </row>
    <row r="1024" spans="1:8" ht="26.4" hidden="1" outlineLevel="1">
      <c r="A1024" s="16" t="s">
        <v>1742</v>
      </c>
      <c r="B1024" s="35">
        <v>0</v>
      </c>
      <c r="C1024" s="18" t="s">
        <v>152</v>
      </c>
      <c r="D1024" s="19" t="s">
        <v>1743</v>
      </c>
      <c r="E1024" s="20"/>
      <c r="F1024" s="20"/>
      <c r="G1024" s="46"/>
      <c r="H1024" s="21"/>
    </row>
    <row r="1025" spans="1:8" ht="15" hidden="1" outlineLevel="1">
      <c r="A1025" s="16" t="s">
        <v>1744</v>
      </c>
      <c r="B1025" s="35">
        <v>0</v>
      </c>
      <c r="C1025" s="18" t="s">
        <v>152</v>
      </c>
      <c r="D1025" s="19" t="s">
        <v>1745</v>
      </c>
      <c r="E1025" s="20"/>
      <c r="F1025" s="20"/>
      <c r="G1025" s="46"/>
      <c r="H1025" s="21"/>
    </row>
    <row r="1026" spans="1:8" ht="26.4" hidden="1" outlineLevel="1">
      <c r="A1026" s="16" t="s">
        <v>1746</v>
      </c>
      <c r="B1026" s="35">
        <v>0</v>
      </c>
      <c r="C1026" s="18" t="s">
        <v>152</v>
      </c>
      <c r="D1026" s="19" t="s">
        <v>1747</v>
      </c>
      <c r="E1026" s="20"/>
      <c r="F1026" s="20"/>
      <c r="G1026" s="46"/>
      <c r="H1026" s="21"/>
    </row>
    <row r="1027" spans="1:8" ht="15" hidden="1" outlineLevel="1">
      <c r="A1027" s="16" t="s">
        <v>1748</v>
      </c>
      <c r="B1027" s="35">
        <v>0</v>
      </c>
      <c r="C1027" s="18" t="s">
        <v>152</v>
      </c>
      <c r="D1027" s="19" t="s">
        <v>1749</v>
      </c>
      <c r="E1027" s="20"/>
      <c r="F1027" s="20"/>
      <c r="G1027" s="46"/>
      <c r="H1027" s="21"/>
    </row>
    <row r="1028" spans="1:8" ht="26.4" hidden="1" outlineLevel="1">
      <c r="A1028" s="16" t="s">
        <v>1750</v>
      </c>
      <c r="B1028" s="35">
        <v>0</v>
      </c>
      <c r="C1028" s="18" t="s">
        <v>152</v>
      </c>
      <c r="D1028" s="19" t="s">
        <v>1751</v>
      </c>
      <c r="E1028" s="20"/>
      <c r="F1028" s="20"/>
      <c r="G1028" s="46"/>
      <c r="H1028" s="21"/>
    </row>
    <row r="1029" spans="1:8" ht="26.4" hidden="1" outlineLevel="1">
      <c r="A1029" s="16" t="s">
        <v>1752</v>
      </c>
      <c r="B1029" s="35">
        <v>0</v>
      </c>
      <c r="C1029" s="18" t="s">
        <v>152</v>
      </c>
      <c r="D1029" s="19" t="s">
        <v>1753</v>
      </c>
      <c r="E1029" s="20"/>
      <c r="F1029" s="20"/>
      <c r="G1029" s="46"/>
      <c r="H1029" s="21"/>
    </row>
    <row r="1030" spans="1:8" ht="26.4" hidden="1" outlineLevel="1">
      <c r="A1030" s="16" t="s">
        <v>1754</v>
      </c>
      <c r="B1030" s="35">
        <v>0</v>
      </c>
      <c r="C1030" s="18" t="s">
        <v>152</v>
      </c>
      <c r="D1030" s="19" t="s">
        <v>1755</v>
      </c>
      <c r="E1030" s="20"/>
      <c r="F1030" s="20"/>
      <c r="G1030" s="46"/>
      <c r="H1030" s="21"/>
    </row>
    <row r="1031" spans="1:8" ht="26.4" hidden="1" outlineLevel="1">
      <c r="A1031" s="16" t="s">
        <v>1756</v>
      </c>
      <c r="B1031" s="35">
        <v>0</v>
      </c>
      <c r="C1031" s="18" t="s">
        <v>152</v>
      </c>
      <c r="D1031" s="19" t="s">
        <v>1757</v>
      </c>
      <c r="E1031" s="20"/>
      <c r="F1031" s="20"/>
      <c r="G1031" s="46"/>
      <c r="H1031" s="21"/>
    </row>
    <row r="1032" spans="1:8" ht="26.4" hidden="1" outlineLevel="1">
      <c r="A1032" s="16" t="s">
        <v>1758</v>
      </c>
      <c r="B1032" s="35">
        <v>0</v>
      </c>
      <c r="C1032" s="18" t="s">
        <v>152</v>
      </c>
      <c r="D1032" s="19" t="s">
        <v>1759</v>
      </c>
      <c r="E1032" s="20"/>
      <c r="F1032" s="20"/>
      <c r="G1032" s="46"/>
      <c r="H1032" s="21"/>
    </row>
    <row r="1033" spans="1:8" ht="15" hidden="1" outlineLevel="1">
      <c r="A1033" s="16" t="s">
        <v>1760</v>
      </c>
      <c r="B1033" s="35">
        <v>0</v>
      </c>
      <c r="C1033" s="18" t="s">
        <v>152</v>
      </c>
      <c r="D1033" s="19" t="s">
        <v>1761</v>
      </c>
      <c r="E1033" s="20"/>
      <c r="F1033" s="20"/>
      <c r="G1033" s="46"/>
      <c r="H1033" s="21"/>
    </row>
    <row r="1034" spans="1:8" ht="15" hidden="1" outlineLevel="1">
      <c r="A1034" s="16" t="s">
        <v>1762</v>
      </c>
      <c r="B1034" s="35">
        <v>0</v>
      </c>
      <c r="C1034" s="18" t="s">
        <v>152</v>
      </c>
      <c r="D1034" s="19" t="s">
        <v>1763</v>
      </c>
      <c r="E1034" s="20"/>
      <c r="F1034" s="20"/>
      <c r="G1034" s="46"/>
      <c r="H1034" s="21"/>
    </row>
    <row r="1035" spans="1:8" ht="15" hidden="1" outlineLevel="1">
      <c r="A1035" s="16" t="s">
        <v>1764</v>
      </c>
      <c r="B1035" s="47">
        <v>1</v>
      </c>
      <c r="C1035" s="18" t="s">
        <v>359</v>
      </c>
      <c r="D1035" s="19" t="s">
        <v>1765</v>
      </c>
      <c r="E1035" s="20"/>
      <c r="F1035" s="20"/>
      <c r="G1035" s="46"/>
      <c r="H1035" s="21"/>
    </row>
    <row r="1036" spans="1:8" ht="12.75" customHeight="1" hidden="1" outlineLevel="1">
      <c r="A1036" s="16" t="s">
        <v>1766</v>
      </c>
      <c r="B1036" s="35">
        <v>0</v>
      </c>
      <c r="C1036" s="18" t="s">
        <v>359</v>
      </c>
      <c r="D1036" s="19" t="s">
        <v>1767</v>
      </c>
      <c r="E1036" s="20"/>
      <c r="F1036" s="20"/>
      <c r="G1036" s="46"/>
      <c r="H1036" s="21"/>
    </row>
    <row r="1037" spans="1:8" ht="15" hidden="1" outlineLevel="1">
      <c r="A1037" s="16" t="s">
        <v>1768</v>
      </c>
      <c r="B1037" s="35">
        <v>0</v>
      </c>
      <c r="C1037" s="18" t="s">
        <v>152</v>
      </c>
      <c r="D1037" s="19" t="s">
        <v>1769</v>
      </c>
      <c r="E1037" s="20"/>
      <c r="F1037" s="20"/>
      <c r="G1037" s="46"/>
      <c r="H1037" s="21"/>
    </row>
    <row r="1038" spans="1:8" ht="26.4" hidden="1" outlineLevel="1">
      <c r="A1038" s="16" t="s">
        <v>1770</v>
      </c>
      <c r="B1038" s="35">
        <v>0</v>
      </c>
      <c r="C1038" s="18" t="s">
        <v>152</v>
      </c>
      <c r="D1038" s="19" t="s">
        <v>1771</v>
      </c>
      <c r="E1038" s="20"/>
      <c r="F1038" s="20"/>
      <c r="G1038" s="46"/>
      <c r="H1038" s="21"/>
    </row>
    <row r="1039" spans="1:8" ht="15" hidden="1" outlineLevel="1">
      <c r="A1039" s="16" t="s">
        <v>1772</v>
      </c>
      <c r="B1039" s="35">
        <v>0</v>
      </c>
      <c r="C1039" s="18" t="s">
        <v>152</v>
      </c>
      <c r="D1039" s="19" t="s">
        <v>1773</v>
      </c>
      <c r="E1039" s="20"/>
      <c r="F1039" s="20"/>
      <c r="G1039" s="46"/>
      <c r="H1039" s="21"/>
    </row>
    <row r="1040" spans="1:8" ht="26.4" hidden="1" outlineLevel="1">
      <c r="A1040" s="16" t="s">
        <v>1774</v>
      </c>
      <c r="B1040" s="35">
        <v>0</v>
      </c>
      <c r="C1040" s="18" t="s">
        <v>152</v>
      </c>
      <c r="D1040" s="19" t="s">
        <v>1775</v>
      </c>
      <c r="E1040" s="20"/>
      <c r="F1040" s="20"/>
      <c r="G1040" s="46"/>
      <c r="H1040" s="21"/>
    </row>
    <row r="1041" spans="1:8" ht="26.4" hidden="1" outlineLevel="1">
      <c r="A1041" s="16" t="s">
        <v>1776</v>
      </c>
      <c r="B1041" s="35">
        <v>0</v>
      </c>
      <c r="C1041" s="18" t="s">
        <v>152</v>
      </c>
      <c r="D1041" s="19" t="s">
        <v>1777</v>
      </c>
      <c r="E1041" s="20"/>
      <c r="F1041" s="20"/>
      <c r="G1041" s="46"/>
      <c r="H1041" s="21"/>
    </row>
    <row r="1042" spans="1:8" ht="15" hidden="1" outlineLevel="1">
      <c r="A1042" s="16" t="s">
        <v>1778</v>
      </c>
      <c r="B1042" s="35">
        <v>0</v>
      </c>
      <c r="C1042" s="18" t="s">
        <v>152</v>
      </c>
      <c r="D1042" s="19" t="s">
        <v>1779</v>
      </c>
      <c r="E1042" s="20"/>
      <c r="F1042" s="20"/>
      <c r="G1042" s="46"/>
      <c r="H1042" s="21"/>
    </row>
    <row r="1043" spans="1:8" ht="15" hidden="1" outlineLevel="1">
      <c r="A1043" s="16" t="s">
        <v>1780</v>
      </c>
      <c r="B1043" s="35">
        <v>0</v>
      </c>
      <c r="C1043" s="18" t="s">
        <v>152</v>
      </c>
      <c r="D1043" s="19" t="s">
        <v>1781</v>
      </c>
      <c r="E1043" s="20"/>
      <c r="F1043" s="20"/>
      <c r="G1043" s="46"/>
      <c r="H1043" s="21"/>
    </row>
    <row r="1044" spans="1:8" ht="26.4" hidden="1" outlineLevel="1">
      <c r="A1044" s="16" t="s">
        <v>1782</v>
      </c>
      <c r="B1044" s="35">
        <v>0</v>
      </c>
      <c r="C1044" s="18" t="s">
        <v>152</v>
      </c>
      <c r="D1044" s="19" t="s">
        <v>1783</v>
      </c>
      <c r="E1044" s="20"/>
      <c r="F1044" s="20"/>
      <c r="G1044" s="46"/>
      <c r="H1044" s="21"/>
    </row>
    <row r="1045" spans="1:8" ht="13.5" customHeight="1" hidden="1" outlineLevel="1">
      <c r="A1045" s="16" t="s">
        <v>1784</v>
      </c>
      <c r="B1045" s="35">
        <v>0</v>
      </c>
      <c r="C1045" s="18" t="s">
        <v>152</v>
      </c>
      <c r="D1045" s="19" t="s">
        <v>1785</v>
      </c>
      <c r="E1045" s="20"/>
      <c r="F1045" s="20"/>
      <c r="G1045" s="46"/>
      <c r="H1045" s="21"/>
    </row>
    <row r="1046" spans="1:8" ht="15" hidden="1" outlineLevel="1">
      <c r="A1046" s="16" t="s">
        <v>1786</v>
      </c>
      <c r="B1046" s="35">
        <v>0</v>
      </c>
      <c r="C1046" s="18" t="s">
        <v>152</v>
      </c>
      <c r="D1046" s="19" t="s">
        <v>1787</v>
      </c>
      <c r="E1046" s="20"/>
      <c r="F1046" s="20"/>
      <c r="G1046" s="46"/>
      <c r="H1046" s="21"/>
    </row>
    <row r="1047" spans="1:8" ht="15" hidden="1" outlineLevel="1">
      <c r="A1047" s="16" t="s">
        <v>1788</v>
      </c>
      <c r="B1047" s="35">
        <v>0</v>
      </c>
      <c r="C1047" s="18" t="s">
        <v>152</v>
      </c>
      <c r="D1047" s="19" t="s">
        <v>1789</v>
      </c>
      <c r="E1047" s="20"/>
      <c r="F1047" s="20"/>
      <c r="G1047" s="46"/>
      <c r="H1047" s="21"/>
    </row>
    <row r="1048" spans="1:8" ht="15" hidden="1" outlineLevel="1">
      <c r="A1048" s="16" t="s">
        <v>1790</v>
      </c>
      <c r="B1048" s="35">
        <v>0</v>
      </c>
      <c r="C1048" s="18" t="s">
        <v>152</v>
      </c>
      <c r="D1048" s="19" t="s">
        <v>1791</v>
      </c>
      <c r="E1048" s="20"/>
      <c r="F1048" s="20"/>
      <c r="G1048" s="46"/>
      <c r="H1048" s="21"/>
    </row>
    <row r="1049" spans="1:8" ht="26.4" hidden="1" outlineLevel="1">
      <c r="A1049" s="16" t="s">
        <v>1792</v>
      </c>
      <c r="B1049" s="35">
        <v>0</v>
      </c>
      <c r="C1049" s="18" t="s">
        <v>152</v>
      </c>
      <c r="D1049" s="19" t="s">
        <v>1793</v>
      </c>
      <c r="E1049" s="20"/>
      <c r="F1049" s="20"/>
      <c r="G1049" s="46"/>
      <c r="H1049" s="21"/>
    </row>
    <row r="1050" spans="1:8" ht="15" hidden="1" outlineLevel="1">
      <c r="A1050" s="16" t="s">
        <v>1794</v>
      </c>
      <c r="B1050" s="35">
        <v>0</v>
      </c>
      <c r="C1050" s="18" t="s">
        <v>152</v>
      </c>
      <c r="D1050" s="19" t="s">
        <v>1795</v>
      </c>
      <c r="E1050" s="20"/>
      <c r="F1050" s="20"/>
      <c r="G1050" s="46"/>
      <c r="H1050" s="21"/>
    </row>
    <row r="1051" spans="1:8" ht="15" hidden="1" outlineLevel="1">
      <c r="A1051" s="16" t="s">
        <v>1796</v>
      </c>
      <c r="B1051" s="35">
        <v>0</v>
      </c>
      <c r="C1051" s="18" t="s">
        <v>152</v>
      </c>
      <c r="D1051" s="19" t="s">
        <v>1797</v>
      </c>
      <c r="E1051" s="20"/>
      <c r="F1051" s="20"/>
      <c r="G1051" s="46"/>
      <c r="H1051" s="21"/>
    </row>
    <row r="1052" spans="1:8" ht="15" hidden="1" outlineLevel="1">
      <c r="A1052" s="16" t="s">
        <v>1798</v>
      </c>
      <c r="B1052" s="35">
        <v>0</v>
      </c>
      <c r="C1052" s="18" t="s">
        <v>152</v>
      </c>
      <c r="D1052" s="19" t="s">
        <v>1799</v>
      </c>
      <c r="E1052" s="20"/>
      <c r="F1052" s="20"/>
      <c r="G1052" s="46"/>
      <c r="H1052" s="21"/>
    </row>
    <row r="1053" spans="1:8" ht="26.4" hidden="1" outlineLevel="1">
      <c r="A1053" s="16" t="s">
        <v>1800</v>
      </c>
      <c r="B1053" s="35">
        <v>0</v>
      </c>
      <c r="C1053" s="18" t="s">
        <v>152</v>
      </c>
      <c r="D1053" s="19" t="s">
        <v>1801</v>
      </c>
      <c r="E1053" s="20"/>
      <c r="F1053" s="20"/>
      <c r="G1053" s="46"/>
      <c r="H1053" s="21"/>
    </row>
    <row r="1054" spans="1:8" ht="15" hidden="1" outlineLevel="1">
      <c r="A1054" s="16" t="s">
        <v>1802</v>
      </c>
      <c r="B1054" s="35">
        <v>0</v>
      </c>
      <c r="C1054" s="18" t="s">
        <v>152</v>
      </c>
      <c r="D1054" s="19" t="s">
        <v>1803</v>
      </c>
      <c r="E1054" s="20"/>
      <c r="F1054" s="20"/>
      <c r="G1054" s="46"/>
      <c r="H1054" s="21"/>
    </row>
    <row r="1055" spans="1:8" ht="15" hidden="1" outlineLevel="1">
      <c r="A1055" s="16" t="s">
        <v>1804</v>
      </c>
      <c r="B1055" s="35">
        <v>0</v>
      </c>
      <c r="C1055" s="18" t="s">
        <v>152</v>
      </c>
      <c r="D1055" s="19" t="s">
        <v>1805</v>
      </c>
      <c r="E1055" s="20"/>
      <c r="F1055" s="20"/>
      <c r="G1055" s="46"/>
      <c r="H1055" s="21"/>
    </row>
    <row r="1056" spans="1:8" ht="15" hidden="1" outlineLevel="1">
      <c r="A1056" s="16" t="s">
        <v>1806</v>
      </c>
      <c r="B1056" s="35">
        <v>0</v>
      </c>
      <c r="C1056" s="18" t="s">
        <v>152</v>
      </c>
      <c r="D1056" s="19" t="s">
        <v>1807</v>
      </c>
      <c r="E1056" s="20"/>
      <c r="F1056" s="20"/>
      <c r="G1056" s="46"/>
      <c r="H1056" s="21"/>
    </row>
    <row r="1057" spans="1:8" ht="15" hidden="1" outlineLevel="1">
      <c r="A1057" s="16" t="s">
        <v>1808</v>
      </c>
      <c r="B1057" s="35">
        <v>0</v>
      </c>
      <c r="C1057" s="18" t="s">
        <v>152</v>
      </c>
      <c r="D1057" s="19" t="s">
        <v>1809</v>
      </c>
      <c r="E1057" s="20"/>
      <c r="F1057" s="20"/>
      <c r="G1057" s="46"/>
      <c r="H1057" s="21"/>
    </row>
    <row r="1058" spans="1:8" ht="15" hidden="1" outlineLevel="1">
      <c r="A1058" s="16" t="s">
        <v>1810</v>
      </c>
      <c r="B1058" s="35">
        <v>0</v>
      </c>
      <c r="C1058" s="18" t="s">
        <v>152</v>
      </c>
      <c r="D1058" s="19" t="s">
        <v>1811</v>
      </c>
      <c r="E1058" s="20"/>
      <c r="F1058" s="20"/>
      <c r="G1058" s="46"/>
      <c r="H1058" s="21"/>
    </row>
    <row r="1059" spans="1:8" ht="15" hidden="1" outlineLevel="1">
      <c r="A1059" s="16" t="s">
        <v>1812</v>
      </c>
      <c r="B1059" s="35">
        <v>0</v>
      </c>
      <c r="C1059" s="18" t="s">
        <v>152</v>
      </c>
      <c r="D1059" s="19" t="s">
        <v>1813</v>
      </c>
      <c r="E1059" s="20"/>
      <c r="F1059" s="20"/>
      <c r="G1059" s="46"/>
      <c r="H1059" s="21"/>
    </row>
    <row r="1060" spans="1:8" ht="15" hidden="1" outlineLevel="1">
      <c r="A1060" s="16" t="s">
        <v>1814</v>
      </c>
      <c r="B1060" s="35">
        <v>0</v>
      </c>
      <c r="C1060" s="18" t="s">
        <v>152</v>
      </c>
      <c r="D1060" s="19" t="s">
        <v>1815</v>
      </c>
      <c r="E1060" s="20"/>
      <c r="F1060" s="20"/>
      <c r="G1060" s="46"/>
      <c r="H1060" s="21"/>
    </row>
    <row r="1061" spans="1:8" ht="15" hidden="1" outlineLevel="1">
      <c r="A1061" s="16" t="s">
        <v>1816</v>
      </c>
      <c r="B1061" s="35">
        <v>0</v>
      </c>
      <c r="C1061" s="18" t="s">
        <v>152</v>
      </c>
      <c r="D1061" s="19" t="s">
        <v>1817</v>
      </c>
      <c r="E1061" s="20"/>
      <c r="F1061" s="20"/>
      <c r="G1061" s="46"/>
      <c r="H1061" s="21"/>
    </row>
    <row r="1062" spans="1:8" ht="12.75" customHeight="1" hidden="1" outlineLevel="1">
      <c r="A1062" s="16" t="s">
        <v>1818</v>
      </c>
      <c r="B1062" s="35">
        <v>0</v>
      </c>
      <c r="C1062" s="18" t="s">
        <v>152</v>
      </c>
      <c r="D1062" s="19" t="s">
        <v>1819</v>
      </c>
      <c r="E1062" s="20"/>
      <c r="F1062" s="20"/>
      <c r="G1062" s="46"/>
      <c r="H1062" s="21"/>
    </row>
    <row r="1063" spans="1:8" ht="26.4" hidden="1" outlineLevel="1">
      <c r="A1063" s="16" t="s">
        <v>1820</v>
      </c>
      <c r="B1063" s="35">
        <v>0</v>
      </c>
      <c r="C1063" s="18" t="s">
        <v>152</v>
      </c>
      <c r="D1063" s="19" t="s">
        <v>1821</v>
      </c>
      <c r="E1063" s="20"/>
      <c r="F1063" s="20"/>
      <c r="G1063" s="46"/>
      <c r="H1063" s="21"/>
    </row>
    <row r="1064" spans="1:8" ht="12.75" customHeight="1" hidden="1" outlineLevel="1">
      <c r="A1064" s="16" t="s">
        <v>1822</v>
      </c>
      <c r="B1064" s="35">
        <v>0</v>
      </c>
      <c r="C1064" s="18" t="s">
        <v>152</v>
      </c>
      <c r="D1064" s="19" t="s">
        <v>1823</v>
      </c>
      <c r="E1064" s="20"/>
      <c r="F1064" s="20"/>
      <c r="G1064" s="46"/>
      <c r="H1064" s="21"/>
    </row>
    <row r="1065" spans="1:8" ht="26.4" hidden="1" outlineLevel="1">
      <c r="A1065" s="16" t="s">
        <v>1824</v>
      </c>
      <c r="B1065" s="35">
        <v>0</v>
      </c>
      <c r="C1065" s="18" t="s">
        <v>152</v>
      </c>
      <c r="D1065" s="19" t="s">
        <v>1825</v>
      </c>
      <c r="E1065" s="20"/>
      <c r="F1065" s="20"/>
      <c r="G1065" s="46"/>
      <c r="H1065" s="21"/>
    </row>
    <row r="1066" spans="1:8" ht="26.4" hidden="1" outlineLevel="1">
      <c r="A1066" s="16" t="s">
        <v>1826</v>
      </c>
      <c r="B1066" s="35">
        <v>0</v>
      </c>
      <c r="C1066" s="18" t="s">
        <v>152</v>
      </c>
      <c r="D1066" s="19" t="s">
        <v>1827</v>
      </c>
      <c r="E1066" s="20"/>
      <c r="F1066" s="20"/>
      <c r="G1066" s="46"/>
      <c r="H1066" s="21"/>
    </row>
    <row r="1067" spans="1:8" ht="26.4" hidden="1" outlineLevel="1">
      <c r="A1067" s="16" t="s">
        <v>1828</v>
      </c>
      <c r="B1067" s="35">
        <v>0</v>
      </c>
      <c r="C1067" s="18" t="s">
        <v>152</v>
      </c>
      <c r="D1067" s="19" t="s">
        <v>1829</v>
      </c>
      <c r="E1067" s="20"/>
      <c r="F1067" s="20"/>
      <c r="G1067" s="46"/>
      <c r="H1067" s="21"/>
    </row>
    <row r="1068" spans="1:8" ht="26.4" hidden="1" outlineLevel="1">
      <c r="A1068" s="16" t="s">
        <v>1830</v>
      </c>
      <c r="B1068" s="35">
        <v>0</v>
      </c>
      <c r="C1068" s="18" t="s">
        <v>152</v>
      </c>
      <c r="D1068" s="19" t="s">
        <v>1831</v>
      </c>
      <c r="E1068" s="20"/>
      <c r="F1068" s="20"/>
      <c r="G1068" s="46"/>
      <c r="H1068" s="21"/>
    </row>
    <row r="1069" spans="1:8" ht="26.4" hidden="1" outlineLevel="1">
      <c r="A1069" s="16" t="s">
        <v>1832</v>
      </c>
      <c r="B1069" s="17">
        <v>0</v>
      </c>
      <c r="C1069" s="18" t="s">
        <v>152</v>
      </c>
      <c r="D1069" s="19" t="s">
        <v>1833</v>
      </c>
      <c r="E1069" s="20"/>
      <c r="F1069" s="20"/>
      <c r="G1069" s="46"/>
      <c r="H1069" s="21"/>
    </row>
    <row r="1070" spans="1:8" ht="14.25" customHeight="1" hidden="1" outlineLevel="1">
      <c r="A1070" s="16" t="s">
        <v>1834</v>
      </c>
      <c r="B1070" s="17">
        <v>0</v>
      </c>
      <c r="C1070" s="18" t="s">
        <v>152</v>
      </c>
      <c r="D1070" s="19" t="s">
        <v>1835</v>
      </c>
      <c r="E1070" s="20"/>
      <c r="F1070" s="20"/>
      <c r="G1070" s="46"/>
      <c r="H1070" s="21"/>
    </row>
    <row r="1071" spans="1:8" ht="15" hidden="1" outlineLevel="1">
      <c r="A1071" s="16" t="s">
        <v>1836</v>
      </c>
      <c r="B1071" s="17">
        <v>0</v>
      </c>
      <c r="C1071" s="18" t="s">
        <v>152</v>
      </c>
      <c r="D1071" s="19" t="s">
        <v>1837</v>
      </c>
      <c r="E1071" s="20"/>
      <c r="F1071" s="20"/>
      <c r="G1071" s="46"/>
      <c r="H1071" s="21"/>
    </row>
    <row r="1072" spans="1:8" ht="15" hidden="1" outlineLevel="1">
      <c r="A1072" s="16" t="s">
        <v>1838</v>
      </c>
      <c r="B1072" s="17">
        <v>0</v>
      </c>
      <c r="C1072" s="18" t="s">
        <v>152</v>
      </c>
      <c r="D1072" s="19" t="s">
        <v>1839</v>
      </c>
      <c r="E1072" s="20"/>
      <c r="F1072" s="20"/>
      <c r="G1072" s="46"/>
      <c r="H1072" s="21"/>
    </row>
    <row r="1073" spans="1:8" ht="15" outlineLevel="1">
      <c r="A1073" s="16" t="s">
        <v>1840</v>
      </c>
      <c r="B1073" s="22">
        <v>9</v>
      </c>
      <c r="C1073" s="18" t="s">
        <v>152</v>
      </c>
      <c r="D1073" s="19" t="s">
        <v>1841</v>
      </c>
      <c r="E1073" s="20"/>
      <c r="F1073" s="20"/>
      <c r="G1073" s="46"/>
      <c r="H1073" s="21"/>
    </row>
    <row r="1074" spans="1:8" ht="15" hidden="1" outlineLevel="1">
      <c r="A1074" s="16" t="s">
        <v>1842</v>
      </c>
      <c r="B1074" s="17">
        <v>0</v>
      </c>
      <c r="C1074" s="18" t="s">
        <v>152</v>
      </c>
      <c r="D1074" s="19" t="s">
        <v>1843</v>
      </c>
      <c r="E1074" s="20"/>
      <c r="F1074" s="20"/>
      <c r="G1074" s="46"/>
      <c r="H1074" s="21"/>
    </row>
    <row r="1075" spans="1:8" ht="15" hidden="1" outlineLevel="1">
      <c r="A1075" s="16" t="s">
        <v>1844</v>
      </c>
      <c r="B1075" s="17">
        <v>0</v>
      </c>
      <c r="C1075" s="18" t="s">
        <v>152</v>
      </c>
      <c r="D1075" s="19" t="s">
        <v>1845</v>
      </c>
      <c r="E1075" s="20"/>
      <c r="F1075" s="20"/>
      <c r="G1075" s="46"/>
      <c r="H1075" s="21"/>
    </row>
    <row r="1076" spans="1:8" ht="15" hidden="1" outlineLevel="1">
      <c r="A1076" s="16" t="s">
        <v>1846</v>
      </c>
      <c r="B1076" s="17">
        <v>0</v>
      </c>
      <c r="C1076" s="18" t="s">
        <v>152</v>
      </c>
      <c r="D1076" s="19" t="s">
        <v>1847</v>
      </c>
      <c r="E1076" s="20"/>
      <c r="F1076" s="20"/>
      <c r="G1076" s="46"/>
      <c r="H1076" s="21"/>
    </row>
    <row r="1077" spans="1:8" ht="15" hidden="1" outlineLevel="1">
      <c r="A1077" s="16" t="s">
        <v>1848</v>
      </c>
      <c r="B1077" s="17">
        <v>0</v>
      </c>
      <c r="C1077" s="18" t="s">
        <v>152</v>
      </c>
      <c r="D1077" s="19" t="s">
        <v>1849</v>
      </c>
      <c r="E1077" s="20"/>
      <c r="F1077" s="20"/>
      <c r="G1077" s="46"/>
      <c r="H1077" s="21"/>
    </row>
    <row r="1078" spans="1:8" ht="15" hidden="1" outlineLevel="1">
      <c r="A1078" s="16" t="s">
        <v>1850</v>
      </c>
      <c r="B1078" s="17">
        <v>0</v>
      </c>
      <c r="C1078" s="18" t="s">
        <v>152</v>
      </c>
      <c r="D1078" s="19" t="s">
        <v>1851</v>
      </c>
      <c r="E1078" s="20"/>
      <c r="F1078" s="20"/>
      <c r="G1078" s="46"/>
      <c r="H1078" s="21"/>
    </row>
    <row r="1079" spans="1:8" ht="15" hidden="1" outlineLevel="1">
      <c r="A1079" s="16" t="s">
        <v>1852</v>
      </c>
      <c r="B1079" s="17">
        <v>0</v>
      </c>
      <c r="C1079" s="18" t="s">
        <v>152</v>
      </c>
      <c r="D1079" s="19" t="s">
        <v>1853</v>
      </c>
      <c r="E1079" s="20"/>
      <c r="F1079" s="20"/>
      <c r="G1079" s="46"/>
      <c r="H1079" s="21"/>
    </row>
    <row r="1080" spans="1:8" ht="15" hidden="1" outlineLevel="1">
      <c r="A1080" s="16" t="s">
        <v>1854</v>
      </c>
      <c r="B1080" s="17">
        <v>0</v>
      </c>
      <c r="C1080" s="18" t="s">
        <v>152</v>
      </c>
      <c r="D1080" s="19" t="s">
        <v>1855</v>
      </c>
      <c r="E1080" s="20"/>
      <c r="F1080" s="20"/>
      <c r="G1080" s="46"/>
      <c r="H1080" s="21"/>
    </row>
    <row r="1081" spans="1:8" ht="26.4" hidden="1" outlineLevel="1">
      <c r="A1081" s="16" t="s">
        <v>1856</v>
      </c>
      <c r="B1081" s="17">
        <v>0</v>
      </c>
      <c r="C1081" s="18" t="s">
        <v>152</v>
      </c>
      <c r="D1081" s="19" t="s">
        <v>1857</v>
      </c>
      <c r="E1081" s="20"/>
      <c r="F1081" s="20"/>
      <c r="G1081" s="46"/>
      <c r="H1081" s="21"/>
    </row>
    <row r="1082" spans="1:8" ht="15" hidden="1" outlineLevel="1">
      <c r="A1082" s="16" t="s">
        <v>1858</v>
      </c>
      <c r="B1082" s="17">
        <v>0</v>
      </c>
      <c r="C1082" s="18" t="s">
        <v>152</v>
      </c>
      <c r="D1082" s="19" t="s">
        <v>1859</v>
      </c>
      <c r="E1082" s="20"/>
      <c r="F1082" s="20"/>
      <c r="G1082" s="46"/>
      <c r="H1082" s="21"/>
    </row>
    <row r="1083" spans="1:8" ht="15" hidden="1" outlineLevel="1">
      <c r="A1083" s="16" t="s">
        <v>1860</v>
      </c>
      <c r="B1083" s="17">
        <v>0</v>
      </c>
      <c r="C1083" s="18" t="s">
        <v>152</v>
      </c>
      <c r="D1083" s="19" t="s">
        <v>1861</v>
      </c>
      <c r="E1083" s="20"/>
      <c r="F1083" s="20"/>
      <c r="G1083" s="46"/>
      <c r="H1083" s="21"/>
    </row>
    <row r="1084" spans="1:8" ht="15" hidden="1" outlineLevel="1">
      <c r="A1084" s="16" t="s">
        <v>1862</v>
      </c>
      <c r="B1084" s="17">
        <v>0</v>
      </c>
      <c r="C1084" s="18" t="s">
        <v>152</v>
      </c>
      <c r="D1084" s="19" t="s">
        <v>1863</v>
      </c>
      <c r="E1084" s="20"/>
      <c r="F1084" s="20"/>
      <c r="G1084" s="46"/>
      <c r="H1084" s="21"/>
    </row>
    <row r="1085" spans="1:8" ht="15" hidden="1" outlineLevel="1">
      <c r="A1085" s="16" t="s">
        <v>1864</v>
      </c>
      <c r="B1085" s="17">
        <v>0</v>
      </c>
      <c r="C1085" s="18" t="s">
        <v>152</v>
      </c>
      <c r="D1085" s="19" t="s">
        <v>1865</v>
      </c>
      <c r="E1085" s="20"/>
      <c r="F1085" s="20"/>
      <c r="G1085" s="46"/>
      <c r="H1085" s="21"/>
    </row>
    <row r="1086" spans="1:8" ht="15" hidden="1" outlineLevel="1">
      <c r="A1086" s="16" t="s">
        <v>1866</v>
      </c>
      <c r="B1086" s="17">
        <v>0</v>
      </c>
      <c r="C1086" s="18" t="s">
        <v>152</v>
      </c>
      <c r="D1086" s="19" t="s">
        <v>1867</v>
      </c>
      <c r="E1086" s="20"/>
      <c r="F1086" s="20"/>
      <c r="G1086" s="46"/>
      <c r="H1086" s="21"/>
    </row>
    <row r="1087" spans="1:8" ht="15" hidden="1" outlineLevel="1">
      <c r="A1087" s="16" t="s">
        <v>1868</v>
      </c>
      <c r="B1087" s="17">
        <v>0</v>
      </c>
      <c r="C1087" s="18" t="s">
        <v>152</v>
      </c>
      <c r="D1087" s="19" t="s">
        <v>1869</v>
      </c>
      <c r="E1087" s="20"/>
      <c r="F1087" s="20"/>
      <c r="G1087" s="46"/>
      <c r="H1087" s="21"/>
    </row>
    <row r="1088" spans="1:8" ht="15" hidden="1" outlineLevel="1">
      <c r="A1088" s="16" t="s">
        <v>1870</v>
      </c>
      <c r="B1088" s="17">
        <v>0</v>
      </c>
      <c r="C1088" s="18" t="s">
        <v>152</v>
      </c>
      <c r="D1088" s="19" t="s">
        <v>1871</v>
      </c>
      <c r="E1088" s="20"/>
      <c r="F1088" s="20"/>
      <c r="G1088" s="46"/>
      <c r="H1088" s="21"/>
    </row>
    <row r="1089" spans="1:8" ht="15" hidden="1" outlineLevel="1">
      <c r="A1089" s="16" t="s">
        <v>1872</v>
      </c>
      <c r="B1089" s="17">
        <v>0</v>
      </c>
      <c r="C1089" s="18" t="s">
        <v>1873</v>
      </c>
      <c r="D1089" s="19" t="s">
        <v>1874</v>
      </c>
      <c r="E1089" s="20"/>
      <c r="F1089" s="20"/>
      <c r="G1089" s="46"/>
      <c r="H1089" s="21"/>
    </row>
    <row r="1090" spans="1:8" ht="15" hidden="1" outlineLevel="1">
      <c r="A1090" s="16" t="s">
        <v>1875</v>
      </c>
      <c r="B1090" s="17">
        <v>0</v>
      </c>
      <c r="C1090" s="18" t="s">
        <v>152</v>
      </c>
      <c r="D1090" s="19" t="s">
        <v>1876</v>
      </c>
      <c r="E1090" s="20"/>
      <c r="F1090" s="20"/>
      <c r="G1090" s="46"/>
      <c r="H1090" s="21"/>
    </row>
    <row r="1091" spans="1:8" ht="15" hidden="1" outlineLevel="1">
      <c r="A1091" s="16" t="s">
        <v>1877</v>
      </c>
      <c r="B1091" s="17">
        <v>0</v>
      </c>
      <c r="C1091" s="18" t="s">
        <v>152</v>
      </c>
      <c r="D1091" s="19" t="s">
        <v>1878</v>
      </c>
      <c r="E1091" s="20"/>
      <c r="F1091" s="20"/>
      <c r="G1091" s="46"/>
      <c r="H1091" s="21"/>
    </row>
    <row r="1092" spans="1:8" ht="15" hidden="1" outlineLevel="1">
      <c r="A1092" s="16" t="s">
        <v>1879</v>
      </c>
      <c r="B1092" s="17">
        <v>0</v>
      </c>
      <c r="C1092" s="18" t="s">
        <v>152</v>
      </c>
      <c r="D1092" s="19" t="s">
        <v>1880</v>
      </c>
      <c r="E1092" s="20"/>
      <c r="F1092" s="20"/>
      <c r="G1092" s="46"/>
      <c r="H1092" s="21"/>
    </row>
    <row r="1093" spans="1:8" ht="15" hidden="1" outlineLevel="1">
      <c r="A1093" s="16" t="s">
        <v>1881</v>
      </c>
      <c r="B1093" s="17">
        <v>0</v>
      </c>
      <c r="C1093" s="18" t="s">
        <v>152</v>
      </c>
      <c r="D1093" s="19" t="s">
        <v>1882</v>
      </c>
      <c r="E1093" s="20"/>
      <c r="F1093" s="20"/>
      <c r="G1093" s="46"/>
      <c r="H1093" s="21"/>
    </row>
    <row r="1094" spans="1:8" ht="15" hidden="1" outlineLevel="1">
      <c r="A1094" s="16" t="s">
        <v>1883</v>
      </c>
      <c r="B1094" s="17">
        <v>0</v>
      </c>
      <c r="C1094" s="18" t="s">
        <v>152</v>
      </c>
      <c r="D1094" s="19" t="s">
        <v>1884</v>
      </c>
      <c r="E1094" s="20"/>
      <c r="F1094" s="20"/>
      <c r="G1094" s="46"/>
      <c r="H1094" s="21"/>
    </row>
    <row r="1095" spans="1:8" ht="15" hidden="1" outlineLevel="1">
      <c r="A1095" s="16" t="s">
        <v>1885</v>
      </c>
      <c r="B1095" s="17">
        <v>0</v>
      </c>
      <c r="C1095" s="18" t="s">
        <v>152</v>
      </c>
      <c r="D1095" s="19" t="s">
        <v>1886</v>
      </c>
      <c r="E1095" s="20"/>
      <c r="F1095" s="20"/>
      <c r="G1095" s="46"/>
      <c r="H1095" s="21"/>
    </row>
    <row r="1096" spans="1:8" ht="15" hidden="1" outlineLevel="1">
      <c r="A1096" s="16" t="s">
        <v>1887</v>
      </c>
      <c r="B1096" s="17">
        <v>0</v>
      </c>
      <c r="C1096" s="18" t="s">
        <v>152</v>
      </c>
      <c r="D1096" s="19" t="s">
        <v>1888</v>
      </c>
      <c r="E1096" s="20"/>
      <c r="F1096" s="20"/>
      <c r="G1096" s="46"/>
      <c r="H1096" s="21"/>
    </row>
    <row r="1097" spans="1:8" ht="15" hidden="1" outlineLevel="1">
      <c r="A1097" s="16" t="s">
        <v>1889</v>
      </c>
      <c r="B1097" s="17">
        <v>0</v>
      </c>
      <c r="C1097" s="18" t="s">
        <v>152</v>
      </c>
      <c r="D1097" s="19" t="s">
        <v>1890</v>
      </c>
      <c r="E1097" s="20"/>
      <c r="F1097" s="20"/>
      <c r="G1097" s="46"/>
      <c r="H1097" s="21"/>
    </row>
    <row r="1098" spans="1:8" ht="15" hidden="1" outlineLevel="1">
      <c r="A1098" s="16" t="s">
        <v>1891</v>
      </c>
      <c r="B1098" s="17">
        <v>0</v>
      </c>
      <c r="C1098" s="18" t="s">
        <v>152</v>
      </c>
      <c r="D1098" s="19" t="s">
        <v>1892</v>
      </c>
      <c r="E1098" s="20"/>
      <c r="F1098" s="20"/>
      <c r="G1098" s="46"/>
      <c r="H1098" s="21"/>
    </row>
    <row r="1099" spans="1:8" ht="15" hidden="1" outlineLevel="1">
      <c r="A1099" s="16" t="s">
        <v>1893</v>
      </c>
      <c r="B1099" s="17">
        <v>0</v>
      </c>
      <c r="C1099" s="18" t="s">
        <v>152</v>
      </c>
      <c r="D1099" s="19" t="s">
        <v>1894</v>
      </c>
      <c r="E1099" s="20"/>
      <c r="F1099" s="20"/>
      <c r="G1099" s="46"/>
      <c r="H1099" s="21"/>
    </row>
    <row r="1100" spans="1:8" ht="15" hidden="1" outlineLevel="1">
      <c r="A1100" s="16" t="s">
        <v>1895</v>
      </c>
      <c r="B1100" s="17">
        <v>0</v>
      </c>
      <c r="C1100" s="18" t="s">
        <v>152</v>
      </c>
      <c r="D1100" s="19" t="s">
        <v>1896</v>
      </c>
      <c r="E1100" s="20"/>
      <c r="F1100" s="20"/>
      <c r="G1100" s="46"/>
      <c r="H1100" s="21"/>
    </row>
    <row r="1101" spans="1:8" ht="15" hidden="1" outlineLevel="1">
      <c r="A1101" s="16" t="s">
        <v>1897</v>
      </c>
      <c r="B1101" s="17">
        <v>0</v>
      </c>
      <c r="C1101" s="18" t="s">
        <v>152</v>
      </c>
      <c r="D1101" s="19" t="s">
        <v>1898</v>
      </c>
      <c r="E1101" s="20"/>
      <c r="F1101" s="20"/>
      <c r="G1101" s="46"/>
      <c r="H1101" s="21"/>
    </row>
    <row r="1102" spans="1:8" ht="15" hidden="1" outlineLevel="1">
      <c r="A1102" s="16" t="s">
        <v>1899</v>
      </c>
      <c r="B1102" s="17">
        <v>0</v>
      </c>
      <c r="C1102" s="18" t="s">
        <v>152</v>
      </c>
      <c r="D1102" s="19" t="s">
        <v>1900</v>
      </c>
      <c r="E1102" s="20"/>
      <c r="F1102" s="20"/>
      <c r="G1102" s="46"/>
      <c r="H1102" s="21"/>
    </row>
    <row r="1103" spans="1:8" ht="15" hidden="1" outlineLevel="1">
      <c r="A1103" s="16" t="s">
        <v>1901</v>
      </c>
      <c r="B1103" s="17">
        <v>0</v>
      </c>
      <c r="C1103" s="18" t="s">
        <v>152</v>
      </c>
      <c r="D1103" s="19" t="s">
        <v>1902</v>
      </c>
      <c r="E1103" s="20"/>
      <c r="F1103" s="20"/>
      <c r="G1103" s="46"/>
      <c r="H1103" s="21"/>
    </row>
    <row r="1104" spans="1:8" ht="15" hidden="1" outlineLevel="1">
      <c r="A1104" s="16" t="s">
        <v>1903</v>
      </c>
      <c r="B1104" s="17">
        <v>0</v>
      </c>
      <c r="C1104" s="18" t="s">
        <v>152</v>
      </c>
      <c r="D1104" s="19" t="s">
        <v>1904</v>
      </c>
      <c r="E1104" s="20"/>
      <c r="F1104" s="20"/>
      <c r="G1104" s="46"/>
      <c r="H1104" s="21"/>
    </row>
    <row r="1105" spans="1:8" ht="15" hidden="1" outlineLevel="1">
      <c r="A1105" s="16" t="s">
        <v>1905</v>
      </c>
      <c r="B1105" s="17">
        <v>0</v>
      </c>
      <c r="C1105" s="18" t="s">
        <v>369</v>
      </c>
      <c r="D1105" s="19" t="s">
        <v>1906</v>
      </c>
      <c r="E1105" s="20"/>
      <c r="F1105" s="20"/>
      <c r="G1105" s="46"/>
      <c r="H1105" s="21"/>
    </row>
    <row r="1106" spans="1:8" ht="15" hidden="1" outlineLevel="1">
      <c r="A1106" s="16" t="s">
        <v>1907</v>
      </c>
      <c r="B1106" s="17">
        <v>0</v>
      </c>
      <c r="C1106" s="18" t="s">
        <v>369</v>
      </c>
      <c r="D1106" s="19" t="s">
        <v>1906</v>
      </c>
      <c r="E1106" s="20"/>
      <c r="F1106" s="20"/>
      <c r="G1106" s="46"/>
      <c r="H1106" s="21"/>
    </row>
    <row r="1107" spans="1:8" ht="15" outlineLevel="1">
      <c r="A1107" s="26" t="s">
        <v>1908</v>
      </c>
      <c r="B1107" s="27">
        <v>5</v>
      </c>
      <c r="C1107" s="28" t="s">
        <v>395</v>
      </c>
      <c r="D1107" s="29" t="s">
        <v>396</v>
      </c>
      <c r="E1107" s="20"/>
      <c r="F1107" s="20"/>
      <c r="G1107" s="46"/>
      <c r="H1107" s="30"/>
    </row>
    <row r="1108" spans="1:7" ht="15" outlineLevel="1">
      <c r="A1108" s="1"/>
      <c r="B1108" s="1"/>
      <c r="C1108" s="1"/>
      <c r="D1108" s="1"/>
      <c r="G1108" s="31"/>
    </row>
    <row r="1109" spans="1:8" ht="15.6">
      <c r="A1109" s="1"/>
      <c r="B1109" s="1"/>
      <c r="C1109" s="1"/>
      <c r="D1109" s="1"/>
      <c r="G1109" s="65" t="s">
        <v>7</v>
      </c>
      <c r="H1109" s="32"/>
    </row>
    <row r="1110" spans="1:7" ht="15">
      <c r="A1110" s="1"/>
      <c r="B1110" s="1"/>
      <c r="C1110" s="1"/>
      <c r="D1110" s="1"/>
      <c r="G1110" s="31"/>
    </row>
    <row r="1111" spans="1:7" ht="15.6">
      <c r="A1111" s="1"/>
      <c r="B1111" s="9">
        <v>5</v>
      </c>
      <c r="C1111" s="9" t="s">
        <v>1909</v>
      </c>
      <c r="D1111" s="1"/>
      <c r="G1111" s="31"/>
    </row>
    <row r="1112" spans="1:7" ht="15" hidden="1" outlineLevel="1">
      <c r="A1112" s="1"/>
      <c r="B1112" s="1"/>
      <c r="C1112" s="1"/>
      <c r="D1112" s="1"/>
      <c r="G1112" s="31"/>
    </row>
    <row r="1113" spans="1:8" s="13" customFormat="1" ht="15" hidden="1" outlineLevel="1">
      <c r="A1113" s="10"/>
      <c r="B1113" s="11"/>
      <c r="C1113" s="11"/>
      <c r="D1113" s="11"/>
      <c r="E1113" s="12" t="s">
        <v>2442</v>
      </c>
      <c r="F1113" s="12" t="s">
        <v>2443</v>
      </c>
      <c r="G1113" s="12" t="s">
        <v>7</v>
      </c>
      <c r="H1113" s="12" t="s">
        <v>7</v>
      </c>
    </row>
    <row r="1114" spans="1:8" s="13" customFormat="1" ht="15" hidden="1" outlineLevel="1">
      <c r="A1114" s="33" t="s">
        <v>8</v>
      </c>
      <c r="B1114" s="33" t="s">
        <v>9</v>
      </c>
      <c r="C1114" s="33" t="s">
        <v>10</v>
      </c>
      <c r="D1114" s="33" t="s">
        <v>11</v>
      </c>
      <c r="E1114" s="34" t="s">
        <v>12</v>
      </c>
      <c r="F1114" s="34" t="s">
        <v>12</v>
      </c>
      <c r="G1114" s="34" t="s">
        <v>12</v>
      </c>
      <c r="H1114" s="34" t="s">
        <v>13</v>
      </c>
    </row>
    <row r="1115" spans="1:8" ht="15" hidden="1" outlineLevel="1">
      <c r="A1115" s="16" t="s">
        <v>1910</v>
      </c>
      <c r="B1115" s="17">
        <v>0</v>
      </c>
      <c r="C1115" s="18" t="s">
        <v>15</v>
      </c>
      <c r="D1115" s="19" t="s">
        <v>1911</v>
      </c>
      <c r="E1115" s="20">
        <v>3.549</v>
      </c>
      <c r="F1115" s="20">
        <v>43.75</v>
      </c>
      <c r="G1115" s="20">
        <v>47.299</v>
      </c>
      <c r="H1115" s="21">
        <v>0</v>
      </c>
    </row>
    <row r="1116" spans="1:8" ht="15" hidden="1" outlineLevel="1">
      <c r="A1116" s="16" t="s">
        <v>1912</v>
      </c>
      <c r="B1116" s="17">
        <v>0</v>
      </c>
      <c r="C1116" s="18" t="s">
        <v>15</v>
      </c>
      <c r="D1116" s="19" t="s">
        <v>1913</v>
      </c>
      <c r="E1116" s="20">
        <v>4.056</v>
      </c>
      <c r="F1116" s="20">
        <v>43.75</v>
      </c>
      <c r="G1116" s="20">
        <v>47.806</v>
      </c>
      <c r="H1116" s="21">
        <v>0</v>
      </c>
    </row>
    <row r="1117" spans="1:8" ht="15" hidden="1" outlineLevel="1">
      <c r="A1117" s="16" t="s">
        <v>1914</v>
      </c>
      <c r="B1117" s="17">
        <v>0</v>
      </c>
      <c r="C1117" s="18" t="s">
        <v>15</v>
      </c>
      <c r="D1117" s="19" t="s">
        <v>1915</v>
      </c>
      <c r="E1117" s="20">
        <v>4.563000000000001</v>
      </c>
      <c r="F1117" s="20">
        <v>43.75</v>
      </c>
      <c r="G1117" s="20">
        <v>48.313</v>
      </c>
      <c r="H1117" s="21">
        <v>0</v>
      </c>
    </row>
    <row r="1118" spans="1:8" ht="15" hidden="1" outlineLevel="1">
      <c r="A1118" s="16" t="s">
        <v>1916</v>
      </c>
      <c r="B1118" s="17">
        <v>0</v>
      </c>
      <c r="C1118" s="18" t="s">
        <v>15</v>
      </c>
      <c r="D1118" s="19" t="s">
        <v>1917</v>
      </c>
      <c r="E1118" s="20">
        <v>4.968600000000001</v>
      </c>
      <c r="F1118" s="20">
        <v>43.75</v>
      </c>
      <c r="G1118" s="20">
        <v>48.7186</v>
      </c>
      <c r="H1118" s="21">
        <v>0</v>
      </c>
    </row>
    <row r="1119" spans="1:8" ht="15" hidden="1" outlineLevel="1">
      <c r="A1119" s="16" t="s">
        <v>1918</v>
      </c>
      <c r="B1119" s="17">
        <v>0</v>
      </c>
      <c r="C1119" s="18" t="s">
        <v>15</v>
      </c>
      <c r="D1119" s="19" t="s">
        <v>1919</v>
      </c>
      <c r="E1119" s="20">
        <v>6.591</v>
      </c>
      <c r="F1119" s="20">
        <v>43.75</v>
      </c>
      <c r="G1119" s="20">
        <v>50.341</v>
      </c>
      <c r="H1119" s="21">
        <v>0</v>
      </c>
    </row>
    <row r="1120" spans="1:8" ht="15" hidden="1" outlineLevel="1">
      <c r="A1120" s="16" t="s">
        <v>1920</v>
      </c>
      <c r="B1120" s="17">
        <v>0</v>
      </c>
      <c r="C1120" s="18" t="s">
        <v>15</v>
      </c>
      <c r="D1120" s="19" t="s">
        <v>1921</v>
      </c>
      <c r="E1120" s="20">
        <v>8.112</v>
      </c>
      <c r="F1120" s="20">
        <v>43.75</v>
      </c>
      <c r="G1120" s="20">
        <v>51.862</v>
      </c>
      <c r="H1120" s="21">
        <v>0</v>
      </c>
    </row>
    <row r="1121" spans="1:8" ht="15" hidden="1" outlineLevel="1">
      <c r="A1121" s="16" t="s">
        <v>1922</v>
      </c>
      <c r="B1121" s="17">
        <v>0</v>
      </c>
      <c r="C1121" s="18" t="s">
        <v>15</v>
      </c>
      <c r="D1121" s="19" t="s">
        <v>1923</v>
      </c>
      <c r="E1121" s="20">
        <v>6.7938</v>
      </c>
      <c r="F1121" s="20">
        <v>43.75</v>
      </c>
      <c r="G1121" s="20">
        <v>50.5438</v>
      </c>
      <c r="H1121" s="21">
        <v>0</v>
      </c>
    </row>
    <row r="1122" spans="1:8" ht="15" hidden="1" outlineLevel="1">
      <c r="A1122" s="16" t="s">
        <v>1924</v>
      </c>
      <c r="B1122" s="17">
        <v>0</v>
      </c>
      <c r="C1122" s="18" t="s">
        <v>15</v>
      </c>
      <c r="D1122" s="19" t="s">
        <v>1925</v>
      </c>
      <c r="E1122" s="20">
        <v>9.2274</v>
      </c>
      <c r="F1122" s="20">
        <v>43.75</v>
      </c>
      <c r="G1122" s="20">
        <v>52.9774</v>
      </c>
      <c r="H1122" s="21">
        <v>0</v>
      </c>
    </row>
    <row r="1123" spans="1:8" ht="15" hidden="1" outlineLevel="1">
      <c r="A1123" s="16" t="s">
        <v>1926</v>
      </c>
      <c r="B1123" s="17">
        <v>0</v>
      </c>
      <c r="C1123" s="18" t="s">
        <v>15</v>
      </c>
      <c r="D1123" s="19" t="s">
        <v>1927</v>
      </c>
      <c r="E1123" s="20">
        <v>10.444200000000002</v>
      </c>
      <c r="F1123" s="20">
        <v>43.75</v>
      </c>
      <c r="G1123" s="20">
        <v>54.1942</v>
      </c>
      <c r="H1123" s="21">
        <v>0</v>
      </c>
    </row>
    <row r="1124" spans="1:8" ht="15" hidden="1" outlineLevel="1">
      <c r="A1124" s="16" t="s">
        <v>1928</v>
      </c>
      <c r="B1124" s="17">
        <v>0</v>
      </c>
      <c r="C1124" s="18" t="s">
        <v>15</v>
      </c>
      <c r="D1124" s="19" t="s">
        <v>1929</v>
      </c>
      <c r="E1124" s="20">
        <v>12.370800000000001</v>
      </c>
      <c r="F1124" s="20">
        <v>43.75</v>
      </c>
      <c r="G1124" s="20">
        <v>56.1208</v>
      </c>
      <c r="H1124" s="21">
        <v>0</v>
      </c>
    </row>
    <row r="1125" spans="1:8" ht="15" hidden="1" outlineLevel="1">
      <c r="A1125" s="16" t="s">
        <v>1930</v>
      </c>
      <c r="B1125" s="17">
        <v>0</v>
      </c>
      <c r="C1125" s="18" t="s">
        <v>15</v>
      </c>
      <c r="D1125" s="19" t="s">
        <v>1931</v>
      </c>
      <c r="E1125" s="20">
        <v>11.3568</v>
      </c>
      <c r="F1125" s="20">
        <v>43.75</v>
      </c>
      <c r="G1125" s="20">
        <v>55.1068</v>
      </c>
      <c r="H1125" s="21">
        <v>0</v>
      </c>
    </row>
    <row r="1126" spans="1:8" ht="15" hidden="1" outlineLevel="1">
      <c r="A1126" s="16" t="s">
        <v>1932</v>
      </c>
      <c r="B1126" s="17">
        <v>0</v>
      </c>
      <c r="C1126" s="18" t="s">
        <v>15</v>
      </c>
      <c r="D1126" s="19" t="s">
        <v>1933</v>
      </c>
      <c r="E1126" s="20">
        <v>11.052600000000002</v>
      </c>
      <c r="F1126" s="20">
        <v>43.75</v>
      </c>
      <c r="G1126" s="20">
        <v>54.8026</v>
      </c>
      <c r="H1126" s="21">
        <v>0</v>
      </c>
    </row>
    <row r="1127" spans="1:8" ht="15" hidden="1" outlineLevel="1">
      <c r="A1127" s="16" t="s">
        <v>1934</v>
      </c>
      <c r="B1127" s="17">
        <v>0</v>
      </c>
      <c r="C1127" s="18" t="s">
        <v>15</v>
      </c>
      <c r="D1127" s="19" t="s">
        <v>1935</v>
      </c>
      <c r="E1127" s="20">
        <v>13.182</v>
      </c>
      <c r="F1127" s="20">
        <v>43.75</v>
      </c>
      <c r="G1127" s="20">
        <v>56.932</v>
      </c>
      <c r="H1127" s="21">
        <v>0</v>
      </c>
    </row>
    <row r="1128" spans="1:8" ht="15" hidden="1" outlineLevel="1">
      <c r="A1128" s="16" t="s">
        <v>1936</v>
      </c>
      <c r="B1128" s="17">
        <v>0</v>
      </c>
      <c r="C1128" s="18" t="s">
        <v>15</v>
      </c>
      <c r="D1128" s="19" t="s">
        <v>1937</v>
      </c>
      <c r="E1128" s="20">
        <v>17.846400000000003</v>
      </c>
      <c r="F1128" s="20">
        <v>43.75</v>
      </c>
      <c r="G1128" s="20">
        <v>61.5964</v>
      </c>
      <c r="H1128" s="21">
        <v>0</v>
      </c>
    </row>
    <row r="1129" spans="1:8" ht="15" hidden="1" outlineLevel="1">
      <c r="A1129" s="16" t="s">
        <v>1938</v>
      </c>
      <c r="B1129" s="17">
        <v>0</v>
      </c>
      <c r="C1129" s="18" t="s">
        <v>15</v>
      </c>
      <c r="D1129" s="19" t="s">
        <v>1939</v>
      </c>
      <c r="E1129" s="20">
        <v>14.500200000000003</v>
      </c>
      <c r="F1129" s="20">
        <v>43.75</v>
      </c>
      <c r="G1129" s="20">
        <v>58.25020000000001</v>
      </c>
      <c r="H1129" s="21">
        <v>0</v>
      </c>
    </row>
    <row r="1130" spans="1:8" ht="15" hidden="1" outlineLevel="1">
      <c r="A1130" s="16" t="s">
        <v>1940</v>
      </c>
      <c r="B1130" s="17">
        <v>0</v>
      </c>
      <c r="C1130" s="18" t="s">
        <v>15</v>
      </c>
      <c r="D1130" s="19" t="s">
        <v>1941</v>
      </c>
      <c r="E1130" s="20">
        <v>20.1786</v>
      </c>
      <c r="F1130" s="20">
        <v>43.75</v>
      </c>
      <c r="G1130" s="20">
        <v>63.9286</v>
      </c>
      <c r="H1130" s="21">
        <v>0</v>
      </c>
    </row>
    <row r="1131" spans="1:8" ht="15" hidden="1" outlineLevel="1">
      <c r="A1131" s="16" t="s">
        <v>1942</v>
      </c>
      <c r="B1131" s="17">
        <v>0</v>
      </c>
      <c r="C1131" s="18" t="s">
        <v>15</v>
      </c>
      <c r="D1131" s="19" t="s">
        <v>1943</v>
      </c>
      <c r="E1131" s="20">
        <v>18.1506</v>
      </c>
      <c r="F1131" s="20">
        <v>43.75</v>
      </c>
      <c r="G1131" s="20">
        <v>61.9006</v>
      </c>
      <c r="H1131" s="21">
        <v>0</v>
      </c>
    </row>
    <row r="1132" spans="1:8" ht="15" hidden="1" outlineLevel="1">
      <c r="A1132" s="16" t="s">
        <v>1944</v>
      </c>
      <c r="B1132" s="17">
        <v>0</v>
      </c>
      <c r="C1132" s="18" t="s">
        <v>15</v>
      </c>
      <c r="D1132" s="19" t="s">
        <v>1945</v>
      </c>
      <c r="E1132" s="20">
        <v>25.248600000000003</v>
      </c>
      <c r="F1132" s="20">
        <v>43.75</v>
      </c>
      <c r="G1132" s="20">
        <v>68.99860000000001</v>
      </c>
      <c r="H1132" s="21">
        <v>0</v>
      </c>
    </row>
    <row r="1133" spans="1:8" ht="15" hidden="1" outlineLevel="1">
      <c r="A1133" s="16" t="s">
        <v>1946</v>
      </c>
      <c r="B1133" s="17">
        <v>0</v>
      </c>
      <c r="C1133" s="18" t="s">
        <v>15</v>
      </c>
      <c r="D1133" s="19" t="s">
        <v>1947</v>
      </c>
      <c r="E1133" s="20">
        <v>28.189200000000003</v>
      </c>
      <c r="F1133" s="20">
        <v>43.75</v>
      </c>
      <c r="G1133" s="20">
        <v>71.9392</v>
      </c>
      <c r="H1133" s="21">
        <v>0</v>
      </c>
    </row>
    <row r="1134" spans="1:8" ht="15" hidden="1" outlineLevel="1">
      <c r="A1134" s="16" t="s">
        <v>1948</v>
      </c>
      <c r="B1134" s="17">
        <v>0</v>
      </c>
      <c r="C1134" s="18" t="s">
        <v>15</v>
      </c>
      <c r="D1134" s="19" t="s">
        <v>1949</v>
      </c>
      <c r="E1134" s="20">
        <v>15.717</v>
      </c>
      <c r="F1134" s="20">
        <v>43.75</v>
      </c>
      <c r="G1134" s="20">
        <v>59.467</v>
      </c>
      <c r="H1134" s="21">
        <v>0</v>
      </c>
    </row>
    <row r="1135" spans="1:8" ht="15" hidden="1" outlineLevel="1">
      <c r="A1135" s="16" t="s">
        <v>1950</v>
      </c>
      <c r="B1135" s="17">
        <v>0</v>
      </c>
      <c r="C1135" s="18" t="s">
        <v>15</v>
      </c>
      <c r="D1135" s="19" t="s">
        <v>1951</v>
      </c>
      <c r="E1135" s="20">
        <v>17.745</v>
      </c>
      <c r="F1135" s="20">
        <v>43.75</v>
      </c>
      <c r="G1135" s="20">
        <v>61.495000000000005</v>
      </c>
      <c r="H1135" s="21">
        <v>0</v>
      </c>
    </row>
    <row r="1136" spans="1:8" ht="15" hidden="1" outlineLevel="1">
      <c r="A1136" s="16" t="s">
        <v>1952</v>
      </c>
      <c r="B1136" s="17">
        <v>0</v>
      </c>
      <c r="C1136" s="18" t="s">
        <v>15</v>
      </c>
      <c r="D1136" s="19" t="s">
        <v>1953</v>
      </c>
      <c r="E1136" s="20">
        <v>22.308</v>
      </c>
      <c r="F1136" s="20">
        <v>43.75</v>
      </c>
      <c r="G1136" s="20">
        <v>66.05799999999999</v>
      </c>
      <c r="H1136" s="21">
        <v>0</v>
      </c>
    </row>
    <row r="1137" spans="1:8" ht="15" hidden="1" outlineLevel="1">
      <c r="A1137" s="16" t="s">
        <v>1954</v>
      </c>
      <c r="B1137" s="17">
        <v>0</v>
      </c>
      <c r="C1137" s="18" t="s">
        <v>15</v>
      </c>
      <c r="D1137" s="19" t="s">
        <v>1955</v>
      </c>
      <c r="E1137" s="20">
        <v>27.2766</v>
      </c>
      <c r="F1137" s="20">
        <v>43.75</v>
      </c>
      <c r="G1137" s="20">
        <v>71.0266</v>
      </c>
      <c r="H1137" s="21">
        <v>0</v>
      </c>
    </row>
    <row r="1138" spans="1:8" ht="15" hidden="1" outlineLevel="1">
      <c r="A1138" s="16" t="s">
        <v>1956</v>
      </c>
      <c r="B1138" s="17">
        <v>0</v>
      </c>
      <c r="C1138" s="18" t="s">
        <v>15</v>
      </c>
      <c r="D1138" s="19" t="s">
        <v>1957</v>
      </c>
      <c r="E1138" s="20">
        <v>27.1752</v>
      </c>
      <c r="F1138" s="20">
        <v>43.75</v>
      </c>
      <c r="G1138" s="20">
        <v>70.9252</v>
      </c>
      <c r="H1138" s="21">
        <v>0</v>
      </c>
    </row>
    <row r="1139" spans="1:8" ht="15" hidden="1" outlineLevel="1">
      <c r="A1139" s="16" t="s">
        <v>1958</v>
      </c>
      <c r="B1139" s="17">
        <v>0</v>
      </c>
      <c r="C1139" s="18" t="s">
        <v>15</v>
      </c>
      <c r="D1139" s="19" t="s">
        <v>1959</v>
      </c>
      <c r="E1139" s="20">
        <v>42.21282000000001</v>
      </c>
      <c r="F1139" s="20">
        <v>43.75</v>
      </c>
      <c r="G1139" s="20">
        <v>85.96282000000001</v>
      </c>
      <c r="H1139" s="21">
        <v>0</v>
      </c>
    </row>
    <row r="1140" spans="1:8" ht="15" hidden="1" outlineLevel="1">
      <c r="A1140" s="16" t="s">
        <v>1960</v>
      </c>
      <c r="B1140" s="17">
        <v>0</v>
      </c>
      <c r="C1140" s="18" t="s">
        <v>15</v>
      </c>
      <c r="D1140" s="19" t="s">
        <v>1961</v>
      </c>
      <c r="E1140" s="20">
        <v>36.4026</v>
      </c>
      <c r="F1140" s="20">
        <v>43.75</v>
      </c>
      <c r="G1140" s="20">
        <v>80.1526</v>
      </c>
      <c r="H1140" s="21">
        <v>0</v>
      </c>
    </row>
    <row r="1141" spans="1:8" ht="15" hidden="1" outlineLevel="1">
      <c r="A1141" s="16" t="s">
        <v>1962</v>
      </c>
      <c r="B1141" s="17">
        <v>0</v>
      </c>
      <c r="C1141" s="18" t="s">
        <v>15</v>
      </c>
      <c r="D1141" s="19" t="s">
        <v>1963</v>
      </c>
      <c r="E1141" s="20">
        <v>46.5426</v>
      </c>
      <c r="F1141" s="20">
        <v>43.75</v>
      </c>
      <c r="G1141" s="20">
        <v>90.2926</v>
      </c>
      <c r="H1141" s="21">
        <v>0</v>
      </c>
    </row>
    <row r="1142" spans="1:8" ht="15" hidden="1" outlineLevel="1">
      <c r="A1142" s="16" t="s">
        <v>1964</v>
      </c>
      <c r="B1142" s="17">
        <v>0</v>
      </c>
      <c r="C1142" s="18" t="s">
        <v>15</v>
      </c>
      <c r="D1142" s="19" t="s">
        <v>1965</v>
      </c>
      <c r="E1142" s="20">
        <v>54.75600000000001</v>
      </c>
      <c r="F1142" s="20">
        <v>43.75</v>
      </c>
      <c r="G1142" s="20">
        <v>98.506</v>
      </c>
      <c r="H1142" s="21">
        <v>0</v>
      </c>
    </row>
    <row r="1143" spans="1:8" ht="15" hidden="1" outlineLevel="1">
      <c r="A1143" s="16" t="s">
        <v>1966</v>
      </c>
      <c r="B1143" s="17">
        <v>0</v>
      </c>
      <c r="C1143" s="18" t="s">
        <v>15</v>
      </c>
      <c r="D1143" s="19" t="s">
        <v>1967</v>
      </c>
      <c r="E1143" s="20">
        <v>55.77</v>
      </c>
      <c r="F1143" s="20">
        <v>43.75</v>
      </c>
      <c r="G1143" s="20">
        <v>99.52000000000001</v>
      </c>
      <c r="H1143" s="21">
        <v>0</v>
      </c>
    </row>
    <row r="1144" spans="1:8" ht="15" hidden="1" outlineLevel="1">
      <c r="A1144" s="16" t="s">
        <v>1968</v>
      </c>
      <c r="B1144" s="17">
        <v>0</v>
      </c>
      <c r="C1144" s="18" t="s">
        <v>15</v>
      </c>
      <c r="D1144" s="19" t="s">
        <v>1969</v>
      </c>
      <c r="E1144" s="20">
        <v>109.51200000000001</v>
      </c>
      <c r="F1144" s="20">
        <v>43.75</v>
      </c>
      <c r="G1144" s="20">
        <v>153.262</v>
      </c>
      <c r="H1144" s="21">
        <v>0</v>
      </c>
    </row>
    <row r="1145" spans="1:8" ht="15" hidden="1" outlineLevel="1">
      <c r="A1145" s="16" t="s">
        <v>1970</v>
      </c>
      <c r="B1145" s="17">
        <v>0</v>
      </c>
      <c r="C1145" s="18" t="s">
        <v>15</v>
      </c>
      <c r="D1145" s="19" t="s">
        <v>1971</v>
      </c>
      <c r="E1145" s="20">
        <v>55.0602</v>
      </c>
      <c r="F1145" s="20">
        <v>43.75</v>
      </c>
      <c r="G1145" s="20">
        <v>98.81020000000001</v>
      </c>
      <c r="H1145" s="21">
        <v>0</v>
      </c>
    </row>
    <row r="1146" spans="1:8" ht="15" hidden="1" outlineLevel="1">
      <c r="A1146" s="16" t="s">
        <v>1972</v>
      </c>
      <c r="B1146" s="17">
        <v>0</v>
      </c>
      <c r="C1146" s="18" t="s">
        <v>15</v>
      </c>
      <c r="D1146" s="19" t="s">
        <v>1973</v>
      </c>
      <c r="E1146" s="20">
        <v>35.59140000000001</v>
      </c>
      <c r="F1146" s="20">
        <v>43.75</v>
      </c>
      <c r="G1146" s="20">
        <v>79.34140000000001</v>
      </c>
      <c r="H1146" s="21">
        <v>0</v>
      </c>
    </row>
    <row r="1147" spans="1:8" ht="15" hidden="1" outlineLevel="1">
      <c r="A1147" s="16" t="s">
        <v>1974</v>
      </c>
      <c r="B1147" s="17">
        <v>0</v>
      </c>
      <c r="C1147" s="18" t="s">
        <v>15</v>
      </c>
      <c r="D1147" s="19" t="s">
        <v>1975</v>
      </c>
      <c r="E1147" s="20">
        <v>35.997</v>
      </c>
      <c r="F1147" s="20">
        <v>43.75</v>
      </c>
      <c r="G1147" s="20">
        <v>79.747</v>
      </c>
      <c r="H1147" s="21">
        <v>0</v>
      </c>
    </row>
    <row r="1148" spans="1:8" ht="15" hidden="1" outlineLevel="1">
      <c r="A1148" s="16" t="s">
        <v>1976</v>
      </c>
      <c r="B1148" s="17">
        <v>0</v>
      </c>
      <c r="C1148" s="18" t="s">
        <v>15</v>
      </c>
      <c r="D1148" s="19" t="s">
        <v>1977</v>
      </c>
      <c r="E1148" s="20">
        <v>40.458600000000004</v>
      </c>
      <c r="F1148" s="20">
        <v>43.75</v>
      </c>
      <c r="G1148" s="20">
        <v>84.2086</v>
      </c>
      <c r="H1148" s="21">
        <v>0</v>
      </c>
    </row>
    <row r="1149" spans="1:8" ht="15" hidden="1" outlineLevel="1">
      <c r="A1149" s="16" t="s">
        <v>1978</v>
      </c>
      <c r="B1149" s="17">
        <v>0</v>
      </c>
      <c r="C1149" s="18" t="s">
        <v>15</v>
      </c>
      <c r="D1149" s="19" t="s">
        <v>1979</v>
      </c>
      <c r="E1149" s="20">
        <v>45.5286</v>
      </c>
      <c r="F1149" s="20">
        <v>43.75</v>
      </c>
      <c r="G1149" s="20">
        <v>89.2786</v>
      </c>
      <c r="H1149" s="21">
        <v>0</v>
      </c>
    </row>
    <row r="1150" spans="1:8" ht="15" hidden="1" outlineLevel="1">
      <c r="A1150" s="16" t="s">
        <v>1980</v>
      </c>
      <c r="B1150" s="17">
        <v>0</v>
      </c>
      <c r="C1150" s="18" t="s">
        <v>15</v>
      </c>
      <c r="D1150" s="19" t="s">
        <v>1981</v>
      </c>
      <c r="E1150" s="20">
        <v>47.5566</v>
      </c>
      <c r="F1150" s="20">
        <v>43.75</v>
      </c>
      <c r="G1150" s="20">
        <v>91.3066</v>
      </c>
      <c r="H1150" s="21">
        <v>0</v>
      </c>
    </row>
    <row r="1151" spans="1:8" ht="15" hidden="1" outlineLevel="1">
      <c r="A1151" s="16" t="s">
        <v>1982</v>
      </c>
      <c r="B1151" s="17">
        <v>0</v>
      </c>
      <c r="C1151" s="18" t="s">
        <v>15</v>
      </c>
      <c r="D1151" s="19" t="s">
        <v>1983</v>
      </c>
      <c r="E1151" s="20">
        <v>53.6406</v>
      </c>
      <c r="F1151" s="20">
        <v>43.75</v>
      </c>
      <c r="G1151" s="20">
        <v>97.3906</v>
      </c>
      <c r="H1151" s="21">
        <v>0</v>
      </c>
    </row>
    <row r="1152" spans="1:8" ht="15" hidden="1" outlineLevel="1">
      <c r="A1152" s="16" t="s">
        <v>1984</v>
      </c>
      <c r="B1152" s="17">
        <v>0</v>
      </c>
      <c r="C1152" s="18" t="s">
        <v>15</v>
      </c>
      <c r="D1152" s="19" t="s">
        <v>1985</v>
      </c>
      <c r="E1152" s="20">
        <v>55.5672</v>
      </c>
      <c r="F1152" s="20">
        <v>43.75</v>
      </c>
      <c r="G1152" s="20">
        <v>99.3172</v>
      </c>
      <c r="H1152" s="21">
        <v>0</v>
      </c>
    </row>
    <row r="1153" spans="1:8" ht="15" hidden="1" outlineLevel="1">
      <c r="A1153" s="16" t="s">
        <v>1986</v>
      </c>
      <c r="B1153" s="17">
        <v>0</v>
      </c>
      <c r="C1153" s="18" t="s">
        <v>15</v>
      </c>
      <c r="D1153" s="19" t="s">
        <v>1987</v>
      </c>
      <c r="E1153" s="20">
        <v>81.627</v>
      </c>
      <c r="F1153" s="20">
        <v>43.75</v>
      </c>
      <c r="G1153" s="20">
        <v>125.377</v>
      </c>
      <c r="H1153" s="21">
        <v>0</v>
      </c>
    </row>
    <row r="1154" spans="1:8" ht="15" hidden="1" outlineLevel="1">
      <c r="A1154" s="16" t="s">
        <v>1988</v>
      </c>
      <c r="B1154" s="17">
        <v>0</v>
      </c>
      <c r="C1154" s="18" t="s">
        <v>15</v>
      </c>
      <c r="D1154" s="19" t="s">
        <v>1989</v>
      </c>
      <c r="E1154" s="20">
        <v>79.9032</v>
      </c>
      <c r="F1154" s="20">
        <v>43.75</v>
      </c>
      <c r="G1154" s="20">
        <v>123.6532</v>
      </c>
      <c r="H1154" s="21">
        <v>0</v>
      </c>
    </row>
    <row r="1155" spans="1:8" ht="15" hidden="1" outlineLevel="1">
      <c r="A1155" s="16" t="s">
        <v>1990</v>
      </c>
      <c r="B1155" s="17">
        <v>0</v>
      </c>
      <c r="C1155" s="18" t="s">
        <v>15</v>
      </c>
      <c r="D1155" s="19" t="s">
        <v>1991</v>
      </c>
      <c r="E1155" s="20">
        <v>172.4814</v>
      </c>
      <c r="F1155" s="20">
        <v>43.75</v>
      </c>
      <c r="G1155" s="20">
        <v>216.2314</v>
      </c>
      <c r="H1155" s="21">
        <v>0</v>
      </c>
    </row>
    <row r="1156" spans="1:8" ht="15" hidden="1" outlineLevel="1">
      <c r="A1156" s="16" t="s">
        <v>1992</v>
      </c>
      <c r="B1156" s="17">
        <v>0</v>
      </c>
      <c r="C1156" s="18" t="s">
        <v>15</v>
      </c>
      <c r="D1156" s="19" t="s">
        <v>1993</v>
      </c>
      <c r="E1156" s="20">
        <v>55.51</v>
      </c>
      <c r="F1156" s="20">
        <v>43.75</v>
      </c>
      <c r="G1156" s="20">
        <v>99.25999999999999</v>
      </c>
      <c r="H1156" s="21">
        <v>0</v>
      </c>
    </row>
    <row r="1157" spans="1:8" ht="15" hidden="1" outlineLevel="1">
      <c r="A1157" s="16" t="s">
        <v>1994</v>
      </c>
      <c r="B1157" s="17">
        <v>0</v>
      </c>
      <c r="C1157" s="18" t="s">
        <v>15</v>
      </c>
      <c r="D1157" s="19" t="s">
        <v>1995</v>
      </c>
      <c r="E1157" s="20">
        <v>59.15</v>
      </c>
      <c r="F1157" s="20">
        <v>43.75</v>
      </c>
      <c r="G1157" s="20">
        <v>102.9</v>
      </c>
      <c r="H1157" s="21">
        <v>0</v>
      </c>
    </row>
    <row r="1158" spans="1:8" ht="15" hidden="1" outlineLevel="1">
      <c r="A1158" s="16" t="s">
        <v>1996</v>
      </c>
      <c r="B1158" s="17">
        <v>0</v>
      </c>
      <c r="C1158" s="18" t="s">
        <v>15</v>
      </c>
      <c r="D1158" s="19" t="s">
        <v>1997</v>
      </c>
      <c r="E1158" s="20">
        <v>63.7</v>
      </c>
      <c r="F1158" s="20">
        <v>43.75</v>
      </c>
      <c r="G1158" s="20">
        <v>107.45</v>
      </c>
      <c r="H1158" s="21">
        <v>0</v>
      </c>
    </row>
    <row r="1159" spans="1:8" ht="15" hidden="1" outlineLevel="1">
      <c r="A1159" s="16" t="s">
        <v>1998</v>
      </c>
      <c r="B1159" s="17">
        <v>0</v>
      </c>
      <c r="C1159" s="18" t="s">
        <v>15</v>
      </c>
      <c r="D1159" s="19" t="s">
        <v>1999</v>
      </c>
      <c r="E1159" s="20">
        <v>67.34</v>
      </c>
      <c r="F1159" s="20">
        <v>43.75</v>
      </c>
      <c r="G1159" s="20">
        <v>111.09</v>
      </c>
      <c r="H1159" s="21">
        <v>0</v>
      </c>
    </row>
    <row r="1160" spans="1:8" ht="15" hidden="1" outlineLevel="1">
      <c r="A1160" s="16" t="s">
        <v>2000</v>
      </c>
      <c r="B1160" s="17">
        <v>0</v>
      </c>
      <c r="C1160" s="18" t="s">
        <v>15</v>
      </c>
      <c r="D1160" s="19" t="s">
        <v>2001</v>
      </c>
      <c r="E1160" s="20">
        <v>70.07000000000001</v>
      </c>
      <c r="F1160" s="20">
        <v>43.75</v>
      </c>
      <c r="G1160" s="20">
        <v>113.82000000000001</v>
      </c>
      <c r="H1160" s="21">
        <v>0</v>
      </c>
    </row>
    <row r="1161" spans="1:8" ht="15" hidden="1" outlineLevel="1">
      <c r="A1161" s="16" t="s">
        <v>2002</v>
      </c>
      <c r="B1161" s="17">
        <v>0</v>
      </c>
      <c r="C1161" s="18" t="s">
        <v>15</v>
      </c>
      <c r="D1161" s="19" t="s">
        <v>2003</v>
      </c>
      <c r="E1161" s="20">
        <v>73.71</v>
      </c>
      <c r="F1161" s="20">
        <v>43.75</v>
      </c>
      <c r="G1161" s="20">
        <v>117.46</v>
      </c>
      <c r="H1161" s="21">
        <v>0</v>
      </c>
    </row>
    <row r="1162" spans="1:8" ht="15" hidden="1" outlineLevel="1">
      <c r="A1162" s="16" t="s">
        <v>2004</v>
      </c>
      <c r="B1162" s="17">
        <v>0</v>
      </c>
      <c r="C1162" s="18" t="s">
        <v>15</v>
      </c>
      <c r="D1162" s="19" t="s">
        <v>2005</v>
      </c>
      <c r="E1162" s="20">
        <v>76.44</v>
      </c>
      <c r="F1162" s="20">
        <v>43.75</v>
      </c>
      <c r="G1162" s="20">
        <v>120.19</v>
      </c>
      <c r="H1162" s="21">
        <v>0</v>
      </c>
    </row>
    <row r="1163" spans="1:8" ht="15" hidden="1" outlineLevel="1">
      <c r="A1163" s="16" t="s">
        <v>2006</v>
      </c>
      <c r="B1163" s="17">
        <v>0</v>
      </c>
      <c r="C1163" s="18" t="s">
        <v>15</v>
      </c>
      <c r="D1163" s="19" t="s">
        <v>2007</v>
      </c>
      <c r="E1163" s="20">
        <v>77.35</v>
      </c>
      <c r="F1163" s="20">
        <v>43.75</v>
      </c>
      <c r="G1163" s="20">
        <v>121.1</v>
      </c>
      <c r="H1163" s="21">
        <v>0</v>
      </c>
    </row>
    <row r="1164" spans="1:8" ht="15" hidden="1" outlineLevel="1">
      <c r="A1164" s="16" t="s">
        <v>2008</v>
      </c>
      <c r="B1164" s="17">
        <v>0</v>
      </c>
      <c r="C1164" s="18" t="s">
        <v>15</v>
      </c>
      <c r="D1164" s="19" t="s">
        <v>2009</v>
      </c>
      <c r="E1164" s="20">
        <v>80.99</v>
      </c>
      <c r="F1164" s="20">
        <v>43.75</v>
      </c>
      <c r="G1164" s="20">
        <v>124.74</v>
      </c>
      <c r="H1164" s="21">
        <v>0</v>
      </c>
    </row>
    <row r="1165" spans="1:8" ht="15" hidden="1" outlineLevel="1">
      <c r="A1165" s="16" t="s">
        <v>2010</v>
      </c>
      <c r="B1165" s="17">
        <v>0</v>
      </c>
      <c r="C1165" s="18" t="s">
        <v>15</v>
      </c>
      <c r="D1165" s="19" t="s">
        <v>2011</v>
      </c>
      <c r="E1165" s="20">
        <v>92.82</v>
      </c>
      <c r="F1165" s="20">
        <v>43.75</v>
      </c>
      <c r="G1165" s="20">
        <v>136.57</v>
      </c>
      <c r="H1165" s="21">
        <v>0</v>
      </c>
    </row>
    <row r="1166" spans="1:8" ht="15" hidden="1" outlineLevel="1">
      <c r="A1166" s="16" t="s">
        <v>2012</v>
      </c>
      <c r="B1166" s="17">
        <v>0</v>
      </c>
      <c r="C1166" s="18" t="s">
        <v>15</v>
      </c>
      <c r="D1166" s="19" t="s">
        <v>2013</v>
      </c>
      <c r="E1166" s="20">
        <v>102.83</v>
      </c>
      <c r="F1166" s="20">
        <v>43.75</v>
      </c>
      <c r="G1166" s="20">
        <v>146.57999999999998</v>
      </c>
      <c r="H1166" s="21">
        <v>0</v>
      </c>
    </row>
    <row r="1167" spans="1:8" ht="15" hidden="1" outlineLevel="1">
      <c r="A1167" s="16" t="s">
        <v>2014</v>
      </c>
      <c r="B1167" s="17">
        <v>0</v>
      </c>
      <c r="C1167" s="18" t="s">
        <v>15</v>
      </c>
      <c r="D1167" s="19" t="s">
        <v>2015</v>
      </c>
      <c r="E1167" s="20">
        <v>102.83</v>
      </c>
      <c r="F1167" s="20">
        <v>43.75</v>
      </c>
      <c r="G1167" s="20">
        <v>146.57999999999998</v>
      </c>
      <c r="H1167" s="21">
        <v>0</v>
      </c>
    </row>
    <row r="1168" spans="1:8" ht="15" hidden="1" outlineLevel="1">
      <c r="A1168" s="16" t="s">
        <v>2016</v>
      </c>
      <c r="B1168" s="17">
        <v>0</v>
      </c>
      <c r="C1168" s="18" t="s">
        <v>15</v>
      </c>
      <c r="D1168" s="19" t="s">
        <v>2017</v>
      </c>
      <c r="E1168" s="20">
        <v>111.02</v>
      </c>
      <c r="F1168" s="20">
        <v>43.75</v>
      </c>
      <c r="G1168" s="20">
        <v>154.76999999999998</v>
      </c>
      <c r="H1168" s="21">
        <v>0</v>
      </c>
    </row>
    <row r="1169" spans="1:8" ht="15" hidden="1" outlineLevel="1">
      <c r="A1169" s="16" t="s">
        <v>2018</v>
      </c>
      <c r="B1169" s="17">
        <v>0</v>
      </c>
      <c r="C1169" s="18" t="s">
        <v>15</v>
      </c>
      <c r="D1169" s="19" t="s">
        <v>2019</v>
      </c>
      <c r="E1169" s="20">
        <v>121.94</v>
      </c>
      <c r="F1169" s="20">
        <v>43.75</v>
      </c>
      <c r="G1169" s="20">
        <v>165.69</v>
      </c>
      <c r="H1169" s="21">
        <v>0</v>
      </c>
    </row>
    <row r="1170" spans="1:8" ht="15" hidden="1" outlineLevel="1">
      <c r="A1170" s="16" t="s">
        <v>2020</v>
      </c>
      <c r="B1170" s="17">
        <v>0</v>
      </c>
      <c r="C1170" s="18" t="s">
        <v>15</v>
      </c>
      <c r="D1170" s="19" t="s">
        <v>2021</v>
      </c>
      <c r="E1170" s="20">
        <v>135.59</v>
      </c>
      <c r="F1170" s="20">
        <v>43.75</v>
      </c>
      <c r="G1170" s="20">
        <v>179.34</v>
      </c>
      <c r="H1170" s="21">
        <v>0</v>
      </c>
    </row>
    <row r="1171" spans="1:8" ht="15" hidden="1" outlineLevel="1">
      <c r="A1171" s="16" t="s">
        <v>2022</v>
      </c>
      <c r="B1171" s="17">
        <v>0</v>
      </c>
      <c r="C1171" s="18" t="s">
        <v>15</v>
      </c>
      <c r="D1171" s="19" t="s">
        <v>2023</v>
      </c>
      <c r="E1171" s="20">
        <v>147.42</v>
      </c>
      <c r="F1171" s="20">
        <v>43.75</v>
      </c>
      <c r="G1171" s="20">
        <v>191.17</v>
      </c>
      <c r="H1171" s="21">
        <v>0</v>
      </c>
    </row>
    <row r="1172" spans="1:8" ht="15" hidden="1" outlineLevel="1">
      <c r="A1172" s="16" t="s">
        <v>2024</v>
      </c>
      <c r="B1172" s="17">
        <v>0</v>
      </c>
      <c r="C1172" s="18" t="s">
        <v>15</v>
      </c>
      <c r="D1172" s="19" t="s">
        <v>2025</v>
      </c>
      <c r="E1172" s="20">
        <v>171.98999999999998</v>
      </c>
      <c r="F1172" s="20">
        <v>43.75</v>
      </c>
      <c r="G1172" s="20">
        <v>215.73999999999998</v>
      </c>
      <c r="H1172" s="21">
        <v>0</v>
      </c>
    </row>
    <row r="1173" spans="1:8" ht="15" hidden="1" outlineLevel="1">
      <c r="A1173" s="16" t="s">
        <v>2026</v>
      </c>
      <c r="B1173" s="17">
        <v>0</v>
      </c>
      <c r="C1173" s="18" t="s">
        <v>15</v>
      </c>
      <c r="D1173" s="19" t="s">
        <v>2027</v>
      </c>
      <c r="E1173" s="20">
        <v>62.79</v>
      </c>
      <c r="F1173" s="20">
        <v>43.75</v>
      </c>
      <c r="G1173" s="20">
        <v>106.53999999999999</v>
      </c>
      <c r="H1173" s="21">
        <v>0</v>
      </c>
    </row>
    <row r="1174" spans="1:8" ht="15" hidden="1" outlineLevel="1">
      <c r="A1174" s="16" t="s">
        <v>2028</v>
      </c>
      <c r="B1174" s="17">
        <v>0</v>
      </c>
      <c r="C1174" s="18" t="s">
        <v>15</v>
      </c>
      <c r="D1174" s="19" t="s">
        <v>2029</v>
      </c>
      <c r="E1174" s="20">
        <v>67.34</v>
      </c>
      <c r="F1174" s="20">
        <v>43.75</v>
      </c>
      <c r="G1174" s="20">
        <v>111.09</v>
      </c>
      <c r="H1174" s="21">
        <v>0</v>
      </c>
    </row>
    <row r="1175" spans="1:8" ht="15" hidden="1" outlineLevel="1">
      <c r="A1175" s="16" t="s">
        <v>2030</v>
      </c>
      <c r="B1175" s="17">
        <v>0</v>
      </c>
      <c r="C1175" s="18" t="s">
        <v>15</v>
      </c>
      <c r="D1175" s="19" t="s">
        <v>2031</v>
      </c>
      <c r="E1175" s="20">
        <v>71.89</v>
      </c>
      <c r="F1175" s="20">
        <v>43.75</v>
      </c>
      <c r="G1175" s="20">
        <v>115.64</v>
      </c>
      <c r="H1175" s="21">
        <v>0</v>
      </c>
    </row>
    <row r="1176" spans="1:8" ht="15" hidden="1" outlineLevel="1">
      <c r="A1176" s="16" t="s">
        <v>2032</v>
      </c>
      <c r="B1176" s="17">
        <v>0</v>
      </c>
      <c r="C1176" s="18" t="s">
        <v>15</v>
      </c>
      <c r="D1176" s="19" t="s">
        <v>2033</v>
      </c>
      <c r="E1176" s="20">
        <v>76.44</v>
      </c>
      <c r="F1176" s="20">
        <v>43.75</v>
      </c>
      <c r="G1176" s="20">
        <v>120.19</v>
      </c>
      <c r="H1176" s="21">
        <v>0</v>
      </c>
    </row>
    <row r="1177" spans="1:8" ht="15" hidden="1" outlineLevel="1">
      <c r="A1177" s="16" t="s">
        <v>2034</v>
      </c>
      <c r="B1177" s="17">
        <v>0</v>
      </c>
      <c r="C1177" s="18" t="s">
        <v>15</v>
      </c>
      <c r="D1177" s="19" t="s">
        <v>2035</v>
      </c>
      <c r="E1177" s="20">
        <v>80.99</v>
      </c>
      <c r="F1177" s="20">
        <v>43.75</v>
      </c>
      <c r="G1177" s="20">
        <v>124.74</v>
      </c>
      <c r="H1177" s="21">
        <v>0</v>
      </c>
    </row>
    <row r="1178" spans="1:8" ht="15" hidden="1" outlineLevel="1">
      <c r="A1178" s="16" t="s">
        <v>2036</v>
      </c>
      <c r="B1178" s="17">
        <v>0</v>
      </c>
      <c r="C1178" s="18" t="s">
        <v>15</v>
      </c>
      <c r="D1178" s="19" t="s">
        <v>2037</v>
      </c>
      <c r="E1178" s="20">
        <v>84.63</v>
      </c>
      <c r="F1178" s="20">
        <v>43.75</v>
      </c>
      <c r="G1178" s="20">
        <v>128.38</v>
      </c>
      <c r="H1178" s="21">
        <v>0</v>
      </c>
    </row>
    <row r="1179" spans="1:8" ht="15" hidden="1" outlineLevel="1">
      <c r="A1179" s="16" t="s">
        <v>2038</v>
      </c>
      <c r="B1179" s="17">
        <v>0</v>
      </c>
      <c r="C1179" s="18" t="s">
        <v>15</v>
      </c>
      <c r="D1179" s="19" t="s">
        <v>2039</v>
      </c>
      <c r="E1179" s="20">
        <v>88.27</v>
      </c>
      <c r="F1179" s="20">
        <v>43.75</v>
      </c>
      <c r="G1179" s="20">
        <v>132.01999999999998</v>
      </c>
      <c r="H1179" s="21">
        <v>0</v>
      </c>
    </row>
    <row r="1180" spans="1:8" ht="15" hidden="1" outlineLevel="1">
      <c r="A1180" s="16" t="s">
        <v>2040</v>
      </c>
      <c r="B1180" s="17">
        <v>0</v>
      </c>
      <c r="C1180" s="18" t="s">
        <v>15</v>
      </c>
      <c r="D1180" s="19" t="s">
        <v>2041</v>
      </c>
      <c r="E1180" s="20">
        <v>91</v>
      </c>
      <c r="F1180" s="20">
        <v>0</v>
      </c>
      <c r="G1180" s="20">
        <v>91</v>
      </c>
      <c r="H1180" s="21">
        <v>0</v>
      </c>
    </row>
    <row r="1181" spans="1:8" ht="15" hidden="1" outlineLevel="1">
      <c r="A1181" s="16" t="s">
        <v>2042</v>
      </c>
      <c r="B1181" s="17">
        <v>0</v>
      </c>
      <c r="C1181" s="18" t="s">
        <v>15</v>
      </c>
      <c r="D1181" s="19" t="s">
        <v>2043</v>
      </c>
      <c r="E1181" s="20">
        <v>100.10000000000001</v>
      </c>
      <c r="F1181" s="20">
        <v>43.75</v>
      </c>
      <c r="G1181" s="20">
        <v>143.85000000000002</v>
      </c>
      <c r="H1181" s="21">
        <v>0</v>
      </c>
    </row>
    <row r="1182" spans="1:8" ht="15" hidden="1" outlineLevel="1">
      <c r="A1182" s="16" t="s">
        <v>2044</v>
      </c>
      <c r="B1182" s="17">
        <v>0</v>
      </c>
      <c r="C1182" s="18" t="s">
        <v>15</v>
      </c>
      <c r="D1182" s="19" t="s">
        <v>2045</v>
      </c>
      <c r="E1182" s="20">
        <v>108.29</v>
      </c>
      <c r="F1182" s="20">
        <v>43.75</v>
      </c>
      <c r="G1182" s="20">
        <v>152.04000000000002</v>
      </c>
      <c r="H1182" s="21">
        <v>0</v>
      </c>
    </row>
    <row r="1183" spans="1:8" ht="15" hidden="1" outlineLevel="1">
      <c r="A1183" s="16" t="s">
        <v>2046</v>
      </c>
      <c r="B1183" s="17">
        <v>0</v>
      </c>
      <c r="C1183" s="18" t="s">
        <v>15</v>
      </c>
      <c r="D1183" s="19" t="s">
        <v>2047</v>
      </c>
      <c r="E1183" s="20">
        <v>121.94</v>
      </c>
      <c r="F1183" s="20">
        <v>43.75</v>
      </c>
      <c r="G1183" s="20">
        <v>165.69</v>
      </c>
      <c r="H1183" s="21">
        <v>0</v>
      </c>
    </row>
    <row r="1184" spans="1:8" ht="15" hidden="1" outlineLevel="1">
      <c r="A1184" s="16" t="s">
        <v>2048</v>
      </c>
      <c r="B1184" s="17">
        <v>0</v>
      </c>
      <c r="C1184" s="18" t="s">
        <v>15</v>
      </c>
      <c r="D1184" s="19" t="s">
        <v>2049</v>
      </c>
      <c r="E1184" s="20">
        <v>132.85999999999999</v>
      </c>
      <c r="F1184" s="20">
        <v>43.75</v>
      </c>
      <c r="G1184" s="20">
        <v>176.60999999999999</v>
      </c>
      <c r="H1184" s="21">
        <v>0</v>
      </c>
    </row>
    <row r="1185" spans="1:8" ht="15" hidden="1" outlineLevel="1">
      <c r="A1185" s="16" t="s">
        <v>2050</v>
      </c>
      <c r="B1185" s="17">
        <v>0</v>
      </c>
      <c r="C1185" s="18" t="s">
        <v>15</v>
      </c>
      <c r="D1185" s="19" t="s">
        <v>2051</v>
      </c>
      <c r="E1185" s="20">
        <v>145.6</v>
      </c>
      <c r="F1185" s="20">
        <v>43.75</v>
      </c>
      <c r="G1185" s="20">
        <v>189.35</v>
      </c>
      <c r="H1185" s="21">
        <v>0</v>
      </c>
    </row>
    <row r="1186" spans="1:8" ht="15" hidden="1" outlineLevel="1">
      <c r="A1186" s="16" t="s">
        <v>2052</v>
      </c>
      <c r="B1186" s="17">
        <v>0</v>
      </c>
      <c r="C1186" s="18" t="s">
        <v>15</v>
      </c>
      <c r="D1186" s="19" t="s">
        <v>2053</v>
      </c>
      <c r="E1186" s="20">
        <v>163.79999999999998</v>
      </c>
      <c r="F1186" s="20">
        <v>43.75</v>
      </c>
      <c r="G1186" s="20">
        <v>207.54999999999998</v>
      </c>
      <c r="H1186" s="21">
        <v>0</v>
      </c>
    </row>
    <row r="1187" spans="1:8" ht="15" hidden="1" outlineLevel="1">
      <c r="A1187" s="16" t="s">
        <v>2054</v>
      </c>
      <c r="B1187" s="17">
        <v>0</v>
      </c>
      <c r="C1187" s="18" t="s">
        <v>15</v>
      </c>
      <c r="D1187" s="19" t="s">
        <v>2055</v>
      </c>
      <c r="E1187" s="20">
        <v>180.18</v>
      </c>
      <c r="F1187" s="20">
        <v>43.75</v>
      </c>
      <c r="G1187" s="20">
        <v>223.93</v>
      </c>
      <c r="H1187" s="21">
        <v>0</v>
      </c>
    </row>
    <row r="1188" spans="1:8" ht="15" hidden="1" outlineLevel="1">
      <c r="A1188" s="16" t="s">
        <v>2056</v>
      </c>
      <c r="B1188" s="17">
        <v>0</v>
      </c>
      <c r="C1188" s="18" t="s">
        <v>15</v>
      </c>
      <c r="D1188" s="19" t="s">
        <v>2057</v>
      </c>
      <c r="E1188" s="20">
        <v>205.66</v>
      </c>
      <c r="F1188" s="20">
        <v>43.75</v>
      </c>
      <c r="G1188" s="20">
        <v>249.41</v>
      </c>
      <c r="H1188" s="21">
        <v>0</v>
      </c>
    </row>
    <row r="1189" spans="1:8" ht="15" hidden="1" outlineLevel="1">
      <c r="A1189" s="16" t="s">
        <v>2058</v>
      </c>
      <c r="B1189" s="17">
        <v>0</v>
      </c>
      <c r="C1189" s="18" t="s">
        <v>15</v>
      </c>
      <c r="D1189" s="19" t="s">
        <v>2059</v>
      </c>
      <c r="E1189" s="20">
        <v>80.99</v>
      </c>
      <c r="F1189" s="20">
        <v>43.75</v>
      </c>
      <c r="G1189" s="20">
        <v>124.74</v>
      </c>
      <c r="H1189" s="21">
        <v>0</v>
      </c>
    </row>
    <row r="1190" spans="1:8" ht="15" hidden="1" outlineLevel="1">
      <c r="A1190" s="16" t="s">
        <v>2060</v>
      </c>
      <c r="B1190" s="17">
        <v>0</v>
      </c>
      <c r="C1190" s="18" t="s">
        <v>15</v>
      </c>
      <c r="D1190" s="19" t="s">
        <v>2061</v>
      </c>
      <c r="E1190" s="20">
        <v>83.72</v>
      </c>
      <c r="F1190" s="20">
        <v>43.75</v>
      </c>
      <c r="G1190" s="20">
        <v>127.47</v>
      </c>
      <c r="H1190" s="21">
        <v>0</v>
      </c>
    </row>
    <row r="1191" spans="1:8" ht="15" hidden="1" outlineLevel="1">
      <c r="A1191" s="16" t="s">
        <v>2062</v>
      </c>
      <c r="B1191" s="17">
        <v>0</v>
      </c>
      <c r="C1191" s="18" t="s">
        <v>15</v>
      </c>
      <c r="D1191" s="19" t="s">
        <v>2063</v>
      </c>
      <c r="E1191" s="20">
        <v>87.35999999999999</v>
      </c>
      <c r="F1191" s="20">
        <v>43.75</v>
      </c>
      <c r="G1191" s="20">
        <v>131.10999999999999</v>
      </c>
      <c r="H1191" s="21">
        <v>0</v>
      </c>
    </row>
    <row r="1192" spans="1:8" ht="15" hidden="1" outlineLevel="1">
      <c r="A1192" s="16" t="s">
        <v>2064</v>
      </c>
      <c r="B1192" s="17">
        <v>0</v>
      </c>
      <c r="C1192" s="18" t="s">
        <v>15</v>
      </c>
      <c r="D1192" s="19" t="s">
        <v>2065</v>
      </c>
      <c r="E1192" s="20">
        <v>91</v>
      </c>
      <c r="F1192" s="20">
        <v>43.75</v>
      </c>
      <c r="G1192" s="20">
        <v>134.75</v>
      </c>
      <c r="H1192" s="21">
        <v>0</v>
      </c>
    </row>
    <row r="1193" spans="1:8" ht="15" hidden="1" outlineLevel="1">
      <c r="A1193" s="16" t="s">
        <v>2066</v>
      </c>
      <c r="B1193" s="17">
        <v>0</v>
      </c>
      <c r="C1193" s="18" t="s">
        <v>15</v>
      </c>
      <c r="D1193" s="19" t="s">
        <v>2067</v>
      </c>
      <c r="E1193" s="20">
        <v>95.55</v>
      </c>
      <c r="F1193" s="20">
        <v>43.75</v>
      </c>
      <c r="G1193" s="20">
        <v>139.3</v>
      </c>
      <c r="H1193" s="21">
        <v>0</v>
      </c>
    </row>
    <row r="1194" spans="1:8" ht="15" hidden="1" outlineLevel="1">
      <c r="A1194" s="16" t="s">
        <v>2068</v>
      </c>
      <c r="B1194" s="17">
        <v>0</v>
      </c>
      <c r="C1194" s="18" t="s">
        <v>15</v>
      </c>
      <c r="D1194" s="19" t="s">
        <v>2069</v>
      </c>
      <c r="E1194" s="20">
        <v>100.10000000000001</v>
      </c>
      <c r="F1194" s="20">
        <v>43.75</v>
      </c>
      <c r="G1194" s="20">
        <v>143.85000000000002</v>
      </c>
      <c r="H1194" s="21">
        <v>0</v>
      </c>
    </row>
    <row r="1195" spans="1:8" ht="15" hidden="1" outlineLevel="1">
      <c r="A1195" s="16" t="s">
        <v>2070</v>
      </c>
      <c r="B1195" s="17">
        <v>0</v>
      </c>
      <c r="C1195" s="18" t="s">
        <v>15</v>
      </c>
      <c r="D1195" s="19" t="s">
        <v>2071</v>
      </c>
      <c r="E1195" s="20">
        <v>110.10999999999999</v>
      </c>
      <c r="F1195" s="20">
        <v>43.75</v>
      </c>
      <c r="G1195" s="20">
        <v>153.85999999999999</v>
      </c>
      <c r="H1195" s="21">
        <v>0</v>
      </c>
    </row>
    <row r="1196" spans="1:8" ht="15" hidden="1" outlineLevel="1">
      <c r="A1196" s="16" t="s">
        <v>2072</v>
      </c>
      <c r="B1196" s="17">
        <v>0</v>
      </c>
      <c r="C1196" s="18" t="s">
        <v>15</v>
      </c>
      <c r="D1196" s="19" t="s">
        <v>2073</v>
      </c>
      <c r="E1196" s="20">
        <v>113.75</v>
      </c>
      <c r="F1196" s="20">
        <v>43.75</v>
      </c>
      <c r="G1196" s="20">
        <v>157.5</v>
      </c>
      <c r="H1196" s="21">
        <v>0</v>
      </c>
    </row>
    <row r="1197" spans="1:8" ht="15" hidden="1" outlineLevel="1">
      <c r="A1197" s="16" t="s">
        <v>2074</v>
      </c>
      <c r="B1197" s="17">
        <v>0</v>
      </c>
      <c r="C1197" s="18" t="s">
        <v>15</v>
      </c>
      <c r="D1197" s="19" t="s">
        <v>2075</v>
      </c>
      <c r="E1197" s="20">
        <v>119.21</v>
      </c>
      <c r="F1197" s="20">
        <v>43.75</v>
      </c>
      <c r="G1197" s="20">
        <v>162.95999999999998</v>
      </c>
      <c r="H1197" s="21">
        <v>0</v>
      </c>
    </row>
    <row r="1198" spans="1:8" ht="15" hidden="1" outlineLevel="1">
      <c r="A1198" s="16" t="s">
        <v>2076</v>
      </c>
      <c r="B1198" s="17">
        <v>0</v>
      </c>
      <c r="C1198" s="18" t="s">
        <v>15</v>
      </c>
      <c r="D1198" s="19" t="s">
        <v>2077</v>
      </c>
      <c r="E1198" s="20">
        <v>131.04</v>
      </c>
      <c r="F1198" s="20">
        <v>43.75</v>
      </c>
      <c r="G1198" s="20">
        <v>174.79</v>
      </c>
      <c r="H1198" s="21">
        <v>0</v>
      </c>
    </row>
    <row r="1199" spans="1:8" ht="15" hidden="1" outlineLevel="1">
      <c r="A1199" s="16" t="s">
        <v>2078</v>
      </c>
      <c r="B1199" s="17">
        <v>0</v>
      </c>
      <c r="C1199" s="18" t="s">
        <v>15</v>
      </c>
      <c r="D1199" s="19" t="s">
        <v>2079</v>
      </c>
      <c r="E1199" s="20">
        <v>154.7</v>
      </c>
      <c r="F1199" s="20">
        <v>43.75</v>
      </c>
      <c r="G1199" s="20">
        <v>198.45</v>
      </c>
      <c r="H1199" s="21">
        <v>0</v>
      </c>
    </row>
    <row r="1200" spans="1:8" ht="15" hidden="1" outlineLevel="1">
      <c r="A1200" s="16" t="s">
        <v>2080</v>
      </c>
      <c r="B1200" s="17">
        <v>0</v>
      </c>
      <c r="C1200" s="18" t="s">
        <v>15</v>
      </c>
      <c r="D1200" s="19" t="s">
        <v>2081</v>
      </c>
      <c r="E1200" s="20">
        <v>160.16</v>
      </c>
      <c r="F1200" s="20">
        <v>43.75</v>
      </c>
      <c r="G1200" s="20">
        <v>203.91</v>
      </c>
      <c r="H1200" s="21">
        <v>0</v>
      </c>
    </row>
    <row r="1201" spans="1:8" ht="15" hidden="1" outlineLevel="1">
      <c r="A1201" s="16" t="s">
        <v>2082</v>
      </c>
      <c r="B1201" s="17">
        <v>0</v>
      </c>
      <c r="C1201" s="18" t="s">
        <v>15</v>
      </c>
      <c r="D1201" s="19" t="s">
        <v>2083</v>
      </c>
      <c r="E1201" s="20">
        <v>178.35999999999999</v>
      </c>
      <c r="F1201" s="20">
        <v>43.75</v>
      </c>
      <c r="G1201" s="20">
        <v>222.10999999999999</v>
      </c>
      <c r="H1201" s="21">
        <v>0</v>
      </c>
    </row>
    <row r="1202" spans="1:8" ht="15" hidden="1" outlineLevel="1">
      <c r="A1202" s="16" t="s">
        <v>2084</v>
      </c>
      <c r="B1202" s="17">
        <v>0</v>
      </c>
      <c r="C1202" s="18" t="s">
        <v>15</v>
      </c>
      <c r="D1202" s="19" t="s">
        <v>2085</v>
      </c>
      <c r="E1202" s="20">
        <v>198.38</v>
      </c>
      <c r="F1202" s="20">
        <v>43.75</v>
      </c>
      <c r="G1202" s="20">
        <v>242.13</v>
      </c>
      <c r="H1202" s="21">
        <v>0</v>
      </c>
    </row>
    <row r="1203" spans="1:8" ht="15" hidden="1" outlineLevel="1">
      <c r="A1203" s="16" t="s">
        <v>2086</v>
      </c>
      <c r="B1203" s="17">
        <v>0</v>
      </c>
      <c r="C1203" s="18" t="s">
        <v>15</v>
      </c>
      <c r="D1203" s="19" t="s">
        <v>2087</v>
      </c>
      <c r="E1203" s="20">
        <v>202.93</v>
      </c>
      <c r="F1203" s="20">
        <v>43.75</v>
      </c>
      <c r="G1203" s="20">
        <v>246.68</v>
      </c>
      <c r="H1203" s="21">
        <v>0</v>
      </c>
    </row>
    <row r="1204" spans="1:8" ht="15" hidden="1" outlineLevel="1">
      <c r="A1204" s="16" t="s">
        <v>2088</v>
      </c>
      <c r="B1204" s="17">
        <v>0</v>
      </c>
      <c r="C1204" s="18" t="s">
        <v>15</v>
      </c>
      <c r="D1204" s="19" t="s">
        <v>2089</v>
      </c>
      <c r="E1204" s="20">
        <v>242.96999999999997</v>
      </c>
      <c r="F1204" s="20">
        <v>43.75</v>
      </c>
      <c r="G1204" s="20">
        <v>286.71999999999997</v>
      </c>
      <c r="H1204" s="21">
        <v>0</v>
      </c>
    </row>
    <row r="1205" spans="1:8" ht="15" hidden="1" outlineLevel="1">
      <c r="A1205" s="16" t="s">
        <v>2090</v>
      </c>
      <c r="B1205" s="17">
        <v>0</v>
      </c>
      <c r="C1205" s="18" t="s">
        <v>15</v>
      </c>
      <c r="D1205" s="19" t="s">
        <v>2091</v>
      </c>
      <c r="E1205" s="20">
        <v>101.00999999999999</v>
      </c>
      <c r="F1205" s="20">
        <v>43.75</v>
      </c>
      <c r="G1205" s="20">
        <v>144.76</v>
      </c>
      <c r="H1205" s="21">
        <v>0</v>
      </c>
    </row>
    <row r="1206" spans="1:8" ht="15" hidden="1" outlineLevel="1">
      <c r="A1206" s="16" t="s">
        <v>2092</v>
      </c>
      <c r="B1206" s="17">
        <v>0</v>
      </c>
      <c r="C1206" s="18" t="s">
        <v>15</v>
      </c>
      <c r="D1206" s="19" t="s">
        <v>2093</v>
      </c>
      <c r="E1206" s="20">
        <v>108.29</v>
      </c>
      <c r="F1206" s="20">
        <v>43.75</v>
      </c>
      <c r="G1206" s="20">
        <v>152.04000000000002</v>
      </c>
      <c r="H1206" s="21">
        <v>0</v>
      </c>
    </row>
    <row r="1207" spans="1:8" ht="15" hidden="1" outlineLevel="1">
      <c r="A1207" s="16" t="s">
        <v>2094</v>
      </c>
      <c r="B1207" s="17">
        <v>0</v>
      </c>
      <c r="C1207" s="18" t="s">
        <v>15</v>
      </c>
      <c r="D1207" s="19" t="s">
        <v>2095</v>
      </c>
      <c r="E1207" s="20">
        <v>111.92999999999999</v>
      </c>
      <c r="F1207" s="20">
        <v>43.75</v>
      </c>
      <c r="G1207" s="20">
        <v>155.68</v>
      </c>
      <c r="H1207" s="21">
        <v>0</v>
      </c>
    </row>
    <row r="1208" spans="1:8" ht="15" hidden="1" outlineLevel="1">
      <c r="A1208" s="16" t="s">
        <v>2096</v>
      </c>
      <c r="B1208" s="17">
        <v>0</v>
      </c>
      <c r="C1208" s="18" t="s">
        <v>15</v>
      </c>
      <c r="D1208" s="19" t="s">
        <v>2097</v>
      </c>
      <c r="E1208" s="20">
        <v>117.39</v>
      </c>
      <c r="F1208" s="20">
        <v>43.75</v>
      </c>
      <c r="G1208" s="20">
        <v>161.14</v>
      </c>
      <c r="H1208" s="21">
        <v>0</v>
      </c>
    </row>
    <row r="1209" spans="1:8" ht="15" hidden="1" outlineLevel="1">
      <c r="A1209" s="16" t="s">
        <v>2098</v>
      </c>
      <c r="B1209" s="17">
        <v>0</v>
      </c>
      <c r="C1209" s="18" t="s">
        <v>15</v>
      </c>
      <c r="D1209" s="19" t="s">
        <v>2099</v>
      </c>
      <c r="E1209" s="20">
        <v>123.75999999999999</v>
      </c>
      <c r="F1209" s="20">
        <v>43.75</v>
      </c>
      <c r="G1209" s="20">
        <v>167.51</v>
      </c>
      <c r="H1209" s="21">
        <v>0</v>
      </c>
    </row>
    <row r="1210" spans="1:8" ht="15" hidden="1" outlineLevel="1">
      <c r="A1210" s="16" t="s">
        <v>2100</v>
      </c>
      <c r="B1210" s="17">
        <v>0</v>
      </c>
      <c r="C1210" s="18" t="s">
        <v>15</v>
      </c>
      <c r="D1210" s="19" t="s">
        <v>2101</v>
      </c>
      <c r="E1210" s="20">
        <v>126.49</v>
      </c>
      <c r="F1210" s="20">
        <v>43.75</v>
      </c>
      <c r="G1210" s="20">
        <v>170.24</v>
      </c>
      <c r="H1210" s="21">
        <v>0</v>
      </c>
    </row>
    <row r="1211" spans="1:8" ht="15" hidden="1" outlineLevel="1">
      <c r="A1211" s="16" t="s">
        <v>2102</v>
      </c>
      <c r="B1211" s="17">
        <v>0</v>
      </c>
      <c r="C1211" s="18" t="s">
        <v>15</v>
      </c>
      <c r="D1211" s="19" t="s">
        <v>2103</v>
      </c>
      <c r="E1211" s="20">
        <v>131.04</v>
      </c>
      <c r="F1211" s="20">
        <v>43.75</v>
      </c>
      <c r="G1211" s="20">
        <v>174.79</v>
      </c>
      <c r="H1211" s="21">
        <v>0</v>
      </c>
    </row>
    <row r="1212" spans="1:8" ht="15" hidden="1" outlineLevel="1">
      <c r="A1212" s="16" t="s">
        <v>2104</v>
      </c>
      <c r="B1212" s="17">
        <v>0</v>
      </c>
      <c r="C1212" s="18" t="s">
        <v>15</v>
      </c>
      <c r="D1212" s="19" t="s">
        <v>2105</v>
      </c>
      <c r="E1212" s="20">
        <v>137.41</v>
      </c>
      <c r="F1212" s="20">
        <v>43.75</v>
      </c>
      <c r="G1212" s="20">
        <v>181.16</v>
      </c>
      <c r="H1212" s="21">
        <v>0</v>
      </c>
    </row>
    <row r="1213" spans="1:8" ht="15" hidden="1" outlineLevel="1">
      <c r="A1213" s="16" t="s">
        <v>2106</v>
      </c>
      <c r="B1213" s="17">
        <v>0</v>
      </c>
      <c r="C1213" s="18" t="s">
        <v>15</v>
      </c>
      <c r="D1213" s="19" t="s">
        <v>2107</v>
      </c>
      <c r="E1213" s="20">
        <v>157.43</v>
      </c>
      <c r="F1213" s="20">
        <v>43.75</v>
      </c>
      <c r="G1213" s="20">
        <v>201.18</v>
      </c>
      <c r="H1213" s="21">
        <v>0</v>
      </c>
    </row>
    <row r="1214" spans="1:8" ht="15" hidden="1" outlineLevel="1">
      <c r="A1214" s="16" t="s">
        <v>2108</v>
      </c>
      <c r="B1214" s="17">
        <v>0</v>
      </c>
      <c r="C1214" s="18" t="s">
        <v>15</v>
      </c>
      <c r="D1214" s="19" t="s">
        <v>2109</v>
      </c>
      <c r="E1214" s="20">
        <v>170.17000000000002</v>
      </c>
      <c r="F1214" s="20">
        <v>43.75</v>
      </c>
      <c r="G1214" s="20">
        <v>213.92000000000002</v>
      </c>
      <c r="H1214" s="21">
        <v>0</v>
      </c>
    </row>
    <row r="1215" spans="1:8" ht="15" hidden="1" outlineLevel="1">
      <c r="A1215" s="16" t="s">
        <v>2110</v>
      </c>
      <c r="B1215" s="17">
        <v>0</v>
      </c>
      <c r="C1215" s="18" t="s">
        <v>15</v>
      </c>
      <c r="D1215" s="19" t="s">
        <v>2111</v>
      </c>
      <c r="E1215" s="20">
        <v>179.26999999999998</v>
      </c>
      <c r="F1215" s="20">
        <v>43.75</v>
      </c>
      <c r="G1215" s="20">
        <v>223.01999999999998</v>
      </c>
      <c r="H1215" s="21">
        <v>0</v>
      </c>
    </row>
    <row r="1216" spans="1:8" ht="15" hidden="1" outlineLevel="1">
      <c r="A1216" s="16" t="s">
        <v>2112</v>
      </c>
      <c r="B1216" s="17">
        <v>0</v>
      </c>
      <c r="C1216" s="18" t="s">
        <v>15</v>
      </c>
      <c r="D1216" s="19" t="s">
        <v>2113</v>
      </c>
      <c r="E1216" s="20">
        <v>199.29</v>
      </c>
      <c r="F1216" s="20">
        <v>43.75</v>
      </c>
      <c r="G1216" s="20">
        <v>243.04</v>
      </c>
      <c r="H1216" s="21">
        <v>0</v>
      </c>
    </row>
    <row r="1217" spans="1:8" ht="15" hidden="1" outlineLevel="1">
      <c r="A1217" s="16" t="s">
        <v>2114</v>
      </c>
      <c r="B1217" s="17">
        <v>0</v>
      </c>
      <c r="C1217" s="18" t="s">
        <v>15</v>
      </c>
      <c r="D1217" s="19" t="s">
        <v>2115</v>
      </c>
      <c r="E1217" s="20">
        <v>215.67</v>
      </c>
      <c r="F1217" s="20">
        <v>43.75</v>
      </c>
      <c r="G1217" s="20">
        <v>259.41999999999996</v>
      </c>
      <c r="H1217" s="21">
        <v>0</v>
      </c>
    </row>
    <row r="1218" spans="1:8" ht="15" hidden="1" outlineLevel="1">
      <c r="A1218" s="16" t="s">
        <v>2116</v>
      </c>
      <c r="B1218" s="17">
        <v>0</v>
      </c>
      <c r="C1218" s="18" t="s">
        <v>15</v>
      </c>
      <c r="D1218" s="19" t="s">
        <v>2117</v>
      </c>
      <c r="E1218" s="20">
        <v>249.33999999999997</v>
      </c>
      <c r="F1218" s="20">
        <v>43.75</v>
      </c>
      <c r="G1218" s="20">
        <v>293.09</v>
      </c>
      <c r="H1218" s="21">
        <v>0</v>
      </c>
    </row>
    <row r="1219" spans="1:8" ht="15" hidden="1" outlineLevel="1">
      <c r="A1219" s="16" t="s">
        <v>2118</v>
      </c>
      <c r="B1219" s="17">
        <v>0</v>
      </c>
      <c r="C1219" s="18" t="s">
        <v>15</v>
      </c>
      <c r="D1219" s="19" t="s">
        <v>2119</v>
      </c>
      <c r="E1219" s="20">
        <v>256.62</v>
      </c>
      <c r="F1219" s="20">
        <v>43.75</v>
      </c>
      <c r="G1219" s="20">
        <v>300.37</v>
      </c>
      <c r="H1219" s="21">
        <v>0</v>
      </c>
    </row>
    <row r="1220" spans="1:8" ht="15" hidden="1" outlineLevel="1">
      <c r="A1220" s="16" t="s">
        <v>2120</v>
      </c>
      <c r="B1220" s="17">
        <v>0</v>
      </c>
      <c r="C1220" s="18" t="s">
        <v>15</v>
      </c>
      <c r="D1220" s="19" t="s">
        <v>2121</v>
      </c>
      <c r="E1220" s="20">
        <v>317.59</v>
      </c>
      <c r="F1220" s="20">
        <v>43.75</v>
      </c>
      <c r="G1220" s="20">
        <v>361.34</v>
      </c>
      <c r="H1220" s="21">
        <v>0</v>
      </c>
    </row>
    <row r="1221" spans="1:8" ht="15" hidden="1" outlineLevel="1">
      <c r="A1221" s="16" t="s">
        <v>2122</v>
      </c>
      <c r="B1221" s="17">
        <v>0</v>
      </c>
      <c r="C1221" s="18" t="s">
        <v>15</v>
      </c>
      <c r="D1221" s="19" t="s">
        <v>2123</v>
      </c>
      <c r="E1221" s="20">
        <v>121.94</v>
      </c>
      <c r="F1221" s="20">
        <v>43.75</v>
      </c>
      <c r="G1221" s="20">
        <v>165.69</v>
      </c>
      <c r="H1221" s="21">
        <v>0</v>
      </c>
    </row>
    <row r="1222" spans="1:8" ht="15" hidden="1" outlineLevel="1">
      <c r="A1222" s="16" t="s">
        <v>2124</v>
      </c>
      <c r="B1222" s="17">
        <v>0</v>
      </c>
      <c r="C1222" s="18" t="s">
        <v>15</v>
      </c>
      <c r="D1222" s="19" t="s">
        <v>2125</v>
      </c>
      <c r="E1222" s="20">
        <v>125.58</v>
      </c>
      <c r="F1222" s="20">
        <v>43.75</v>
      </c>
      <c r="G1222" s="20">
        <v>169.32999999999998</v>
      </c>
      <c r="H1222" s="21">
        <v>0</v>
      </c>
    </row>
    <row r="1223" spans="1:8" ht="15" hidden="1" outlineLevel="1">
      <c r="A1223" s="16" t="s">
        <v>2126</v>
      </c>
      <c r="B1223" s="17">
        <v>0</v>
      </c>
      <c r="C1223" s="18" t="s">
        <v>15</v>
      </c>
      <c r="D1223" s="19" t="s">
        <v>2127</v>
      </c>
      <c r="E1223" s="20">
        <v>127.4</v>
      </c>
      <c r="F1223" s="20">
        <v>43.75</v>
      </c>
      <c r="G1223" s="20">
        <v>171.15</v>
      </c>
      <c r="H1223" s="21">
        <v>0</v>
      </c>
    </row>
    <row r="1224" spans="1:8" ht="15" hidden="1" outlineLevel="1">
      <c r="A1224" s="16" t="s">
        <v>2128</v>
      </c>
      <c r="B1224" s="17">
        <v>0</v>
      </c>
      <c r="C1224" s="18" t="s">
        <v>15</v>
      </c>
      <c r="D1224" s="19" t="s">
        <v>2129</v>
      </c>
      <c r="E1224" s="20">
        <v>136.5</v>
      </c>
      <c r="F1224" s="20">
        <v>43.75</v>
      </c>
      <c r="G1224" s="20">
        <v>180.25</v>
      </c>
      <c r="H1224" s="21">
        <v>0</v>
      </c>
    </row>
    <row r="1225" spans="1:8" ht="15" hidden="1" outlineLevel="1">
      <c r="A1225" s="16" t="s">
        <v>2130</v>
      </c>
      <c r="B1225" s="17">
        <v>0</v>
      </c>
      <c r="C1225" s="18" t="s">
        <v>15</v>
      </c>
      <c r="D1225" s="19" t="s">
        <v>2131</v>
      </c>
      <c r="E1225" s="20">
        <v>143.78</v>
      </c>
      <c r="F1225" s="20">
        <v>43.75</v>
      </c>
      <c r="G1225" s="20">
        <v>187.53</v>
      </c>
      <c r="H1225" s="21">
        <v>0</v>
      </c>
    </row>
    <row r="1226" spans="1:8" ht="15" hidden="1" outlineLevel="1">
      <c r="A1226" s="16" t="s">
        <v>2132</v>
      </c>
      <c r="B1226" s="17">
        <v>0</v>
      </c>
      <c r="C1226" s="18" t="s">
        <v>15</v>
      </c>
      <c r="D1226" s="19" t="s">
        <v>2133</v>
      </c>
      <c r="E1226" s="20">
        <v>156.51999999999998</v>
      </c>
      <c r="F1226" s="20">
        <v>43.75</v>
      </c>
      <c r="G1226" s="20">
        <v>200.26999999999998</v>
      </c>
      <c r="H1226" s="21">
        <v>0</v>
      </c>
    </row>
    <row r="1227" spans="1:8" ht="15" hidden="1" outlineLevel="1">
      <c r="A1227" s="16" t="s">
        <v>2134</v>
      </c>
      <c r="B1227" s="17">
        <v>0</v>
      </c>
      <c r="C1227" s="18" t="s">
        <v>15</v>
      </c>
      <c r="D1227" s="19" t="s">
        <v>2135</v>
      </c>
      <c r="E1227" s="20">
        <v>167.44</v>
      </c>
      <c r="F1227" s="20">
        <v>43.75</v>
      </c>
      <c r="G1227" s="20">
        <v>211.19</v>
      </c>
      <c r="H1227" s="21">
        <v>0</v>
      </c>
    </row>
    <row r="1228" spans="1:8" ht="15" hidden="1" outlineLevel="1">
      <c r="A1228" s="16" t="s">
        <v>2136</v>
      </c>
      <c r="B1228" s="17">
        <v>0</v>
      </c>
      <c r="C1228" s="18" t="s">
        <v>15</v>
      </c>
      <c r="D1228" s="19" t="s">
        <v>2137</v>
      </c>
      <c r="E1228" s="20">
        <v>168.35</v>
      </c>
      <c r="F1228" s="20">
        <v>43.75</v>
      </c>
      <c r="G1228" s="20">
        <v>212.1</v>
      </c>
      <c r="H1228" s="21">
        <v>0</v>
      </c>
    </row>
    <row r="1229" spans="1:8" ht="15" hidden="1" outlineLevel="1">
      <c r="A1229" s="16" t="s">
        <v>2138</v>
      </c>
      <c r="B1229" s="17">
        <v>0</v>
      </c>
      <c r="C1229" s="18" t="s">
        <v>15</v>
      </c>
      <c r="D1229" s="19" t="s">
        <v>2139</v>
      </c>
      <c r="E1229" s="20">
        <v>181.08999999999997</v>
      </c>
      <c r="F1229" s="20">
        <v>43.75</v>
      </c>
      <c r="G1229" s="20">
        <v>224.83999999999997</v>
      </c>
      <c r="H1229" s="21">
        <v>0</v>
      </c>
    </row>
    <row r="1230" spans="1:8" ht="15" hidden="1" outlineLevel="1">
      <c r="A1230" s="16" t="s">
        <v>2140</v>
      </c>
      <c r="B1230" s="17">
        <v>0</v>
      </c>
      <c r="C1230" s="18" t="s">
        <v>15</v>
      </c>
      <c r="D1230" s="19" t="s">
        <v>2141</v>
      </c>
      <c r="E1230" s="20">
        <v>194.73999999999998</v>
      </c>
      <c r="F1230" s="20">
        <v>43.75</v>
      </c>
      <c r="G1230" s="20">
        <v>238.48999999999998</v>
      </c>
      <c r="H1230" s="21">
        <v>0</v>
      </c>
    </row>
    <row r="1231" spans="1:8" ht="15" hidden="1" outlineLevel="1">
      <c r="A1231" s="16" t="s">
        <v>2142</v>
      </c>
      <c r="B1231" s="17">
        <v>0</v>
      </c>
      <c r="C1231" s="18" t="s">
        <v>15</v>
      </c>
      <c r="D1231" s="19" t="s">
        <v>2143</v>
      </c>
      <c r="E1231" s="20">
        <v>213.85</v>
      </c>
      <c r="F1231" s="20">
        <v>43.75</v>
      </c>
      <c r="G1231" s="20">
        <v>257.6</v>
      </c>
      <c r="H1231" s="21">
        <v>0</v>
      </c>
    </row>
    <row r="1232" spans="1:8" ht="15" hidden="1" outlineLevel="1">
      <c r="A1232" s="16" t="s">
        <v>2144</v>
      </c>
      <c r="B1232" s="17">
        <v>0</v>
      </c>
      <c r="C1232" s="18" t="s">
        <v>15</v>
      </c>
      <c r="D1232" s="19" t="s">
        <v>2145</v>
      </c>
      <c r="E1232" s="20">
        <v>225.68</v>
      </c>
      <c r="F1232" s="20">
        <v>43.75</v>
      </c>
      <c r="G1232" s="20">
        <v>269.43</v>
      </c>
      <c r="H1232" s="21">
        <v>0</v>
      </c>
    </row>
    <row r="1233" spans="1:8" ht="15" hidden="1" outlineLevel="1">
      <c r="A1233" s="16" t="s">
        <v>2146</v>
      </c>
      <c r="B1233" s="17">
        <v>0</v>
      </c>
      <c r="C1233" s="18" t="s">
        <v>15</v>
      </c>
      <c r="D1233" s="19" t="s">
        <v>2147</v>
      </c>
      <c r="E1233" s="20">
        <v>246.60999999999999</v>
      </c>
      <c r="F1233" s="20">
        <v>43.75</v>
      </c>
      <c r="G1233" s="20">
        <v>290.36</v>
      </c>
      <c r="H1233" s="21">
        <v>0</v>
      </c>
    </row>
    <row r="1234" spans="1:8" ht="15" hidden="1" outlineLevel="1">
      <c r="A1234" s="16" t="s">
        <v>2148</v>
      </c>
      <c r="B1234" s="17">
        <v>0</v>
      </c>
      <c r="C1234" s="18" t="s">
        <v>15</v>
      </c>
      <c r="D1234" s="19" t="s">
        <v>2149</v>
      </c>
      <c r="E1234" s="20">
        <v>282.1</v>
      </c>
      <c r="F1234" s="20">
        <v>43.75</v>
      </c>
      <c r="G1234" s="20">
        <v>325.85</v>
      </c>
      <c r="H1234" s="21">
        <v>0</v>
      </c>
    </row>
    <row r="1235" spans="1:8" ht="15" hidden="1" outlineLevel="1">
      <c r="A1235" s="16" t="s">
        <v>2150</v>
      </c>
      <c r="B1235" s="17">
        <v>0</v>
      </c>
      <c r="C1235" s="18" t="s">
        <v>15</v>
      </c>
      <c r="D1235" s="19" t="s">
        <v>2151</v>
      </c>
      <c r="E1235" s="20">
        <v>291.2</v>
      </c>
      <c r="F1235" s="20">
        <v>43.75</v>
      </c>
      <c r="G1235" s="20">
        <v>334.95</v>
      </c>
      <c r="H1235" s="21">
        <v>0</v>
      </c>
    </row>
    <row r="1236" spans="1:8" ht="15" hidden="1" outlineLevel="1">
      <c r="A1236" s="16" t="s">
        <v>2152</v>
      </c>
      <c r="B1236" s="17">
        <v>0</v>
      </c>
      <c r="C1236" s="18" t="s">
        <v>15</v>
      </c>
      <c r="D1236" s="19" t="s">
        <v>2153</v>
      </c>
      <c r="E1236" s="20">
        <v>430.42999999999995</v>
      </c>
      <c r="F1236" s="20">
        <v>43.75</v>
      </c>
      <c r="G1236" s="20">
        <v>474.17999999999995</v>
      </c>
      <c r="H1236" s="21">
        <v>0</v>
      </c>
    </row>
    <row r="1237" spans="1:8" ht="15" hidden="1" outlineLevel="1">
      <c r="A1237" s="16" t="s">
        <v>2154</v>
      </c>
      <c r="B1237" s="17">
        <v>0</v>
      </c>
      <c r="C1237" s="18" t="s">
        <v>15</v>
      </c>
      <c r="D1237" s="19" t="s">
        <v>2155</v>
      </c>
      <c r="E1237" s="20">
        <v>162.89000000000001</v>
      </c>
      <c r="F1237" s="20">
        <v>43.75</v>
      </c>
      <c r="G1237" s="20">
        <v>206.64000000000001</v>
      </c>
      <c r="H1237" s="21">
        <v>0</v>
      </c>
    </row>
    <row r="1238" spans="1:8" ht="15" hidden="1" outlineLevel="1">
      <c r="A1238" s="16" t="s">
        <v>2156</v>
      </c>
      <c r="B1238" s="17">
        <v>0</v>
      </c>
      <c r="C1238" s="18" t="s">
        <v>15</v>
      </c>
      <c r="D1238" s="19" t="s">
        <v>2157</v>
      </c>
      <c r="E1238" s="20">
        <v>176.54</v>
      </c>
      <c r="F1238" s="20">
        <v>43.75</v>
      </c>
      <c r="G1238" s="20">
        <v>220.29</v>
      </c>
      <c r="H1238" s="21">
        <v>0</v>
      </c>
    </row>
    <row r="1239" spans="1:8" ht="15" hidden="1" outlineLevel="1">
      <c r="A1239" s="16" t="s">
        <v>2158</v>
      </c>
      <c r="B1239" s="17">
        <v>0</v>
      </c>
      <c r="C1239" s="18" t="s">
        <v>15</v>
      </c>
      <c r="D1239" s="19" t="s">
        <v>2159</v>
      </c>
      <c r="E1239" s="20">
        <v>183.81999999999996</v>
      </c>
      <c r="F1239" s="20">
        <v>43.75</v>
      </c>
      <c r="G1239" s="20">
        <v>227.56999999999996</v>
      </c>
      <c r="H1239" s="21">
        <v>0</v>
      </c>
    </row>
    <row r="1240" spans="1:8" ht="15" hidden="1" outlineLevel="1">
      <c r="A1240" s="16" t="s">
        <v>2160</v>
      </c>
      <c r="B1240" s="17">
        <v>0</v>
      </c>
      <c r="C1240" s="18" t="s">
        <v>15</v>
      </c>
      <c r="D1240" s="19" t="s">
        <v>2161</v>
      </c>
      <c r="E1240" s="20">
        <v>199.29</v>
      </c>
      <c r="F1240" s="20">
        <v>43.75</v>
      </c>
      <c r="G1240" s="20">
        <v>243.04</v>
      </c>
      <c r="H1240" s="21">
        <v>0</v>
      </c>
    </row>
    <row r="1241" spans="1:8" ht="15" hidden="1" outlineLevel="1">
      <c r="A1241" s="16" t="s">
        <v>2162</v>
      </c>
      <c r="B1241" s="17">
        <v>0</v>
      </c>
      <c r="C1241" s="18" t="s">
        <v>15</v>
      </c>
      <c r="D1241" s="19" t="s">
        <v>2163</v>
      </c>
      <c r="E1241" s="20">
        <v>212.03</v>
      </c>
      <c r="F1241" s="20">
        <v>43.75</v>
      </c>
      <c r="G1241" s="20">
        <v>255.78</v>
      </c>
      <c r="H1241" s="21">
        <v>0</v>
      </c>
    </row>
    <row r="1242" spans="1:8" ht="15" hidden="1" outlineLevel="1">
      <c r="A1242" s="16" t="s">
        <v>2164</v>
      </c>
      <c r="B1242" s="17">
        <v>0</v>
      </c>
      <c r="C1242" s="18" t="s">
        <v>15</v>
      </c>
      <c r="D1242" s="19" t="s">
        <v>2165</v>
      </c>
      <c r="E1242" s="20">
        <v>221.13</v>
      </c>
      <c r="F1242" s="20">
        <v>43.75</v>
      </c>
      <c r="G1242" s="20">
        <v>264.88</v>
      </c>
      <c r="H1242" s="21">
        <v>0</v>
      </c>
    </row>
    <row r="1243" spans="1:8" ht="15" hidden="1" outlineLevel="1">
      <c r="A1243" s="16" t="s">
        <v>2166</v>
      </c>
      <c r="B1243" s="17">
        <v>0</v>
      </c>
      <c r="C1243" s="18" t="s">
        <v>15</v>
      </c>
      <c r="D1243" s="19" t="s">
        <v>2167</v>
      </c>
      <c r="E1243" s="20">
        <v>224.76999999999998</v>
      </c>
      <c r="F1243" s="20">
        <v>43.75</v>
      </c>
      <c r="G1243" s="20">
        <v>268.52</v>
      </c>
      <c r="H1243" s="21">
        <v>0</v>
      </c>
    </row>
    <row r="1244" spans="1:8" ht="15" hidden="1" outlineLevel="1">
      <c r="A1244" s="16" t="s">
        <v>2168</v>
      </c>
      <c r="B1244" s="17">
        <v>0</v>
      </c>
      <c r="C1244" s="18" t="s">
        <v>15</v>
      </c>
      <c r="D1244" s="19" t="s">
        <v>2169</v>
      </c>
      <c r="E1244" s="20">
        <v>229.31999999999996</v>
      </c>
      <c r="F1244" s="20">
        <v>43.75</v>
      </c>
      <c r="G1244" s="20">
        <v>273.06999999999994</v>
      </c>
      <c r="H1244" s="21">
        <v>0</v>
      </c>
    </row>
    <row r="1245" spans="1:8" ht="15" hidden="1" outlineLevel="1">
      <c r="A1245" s="16" t="s">
        <v>2170</v>
      </c>
      <c r="B1245" s="17">
        <v>0</v>
      </c>
      <c r="C1245" s="18" t="s">
        <v>15</v>
      </c>
      <c r="D1245" s="19" t="s">
        <v>2171</v>
      </c>
      <c r="E1245" s="20">
        <v>245.70000000000002</v>
      </c>
      <c r="F1245" s="20">
        <v>43.75</v>
      </c>
      <c r="G1245" s="20">
        <v>289.45000000000005</v>
      </c>
      <c r="H1245" s="21">
        <v>0</v>
      </c>
    </row>
    <row r="1246" spans="1:8" ht="15" hidden="1" outlineLevel="1">
      <c r="A1246" s="16" t="s">
        <v>2172</v>
      </c>
      <c r="B1246" s="17">
        <v>0</v>
      </c>
      <c r="C1246" s="18" t="s">
        <v>15</v>
      </c>
      <c r="D1246" s="19" t="s">
        <v>2173</v>
      </c>
      <c r="E1246" s="20">
        <v>255.71</v>
      </c>
      <c r="F1246" s="20">
        <v>43.75</v>
      </c>
      <c r="G1246" s="20">
        <v>299.46000000000004</v>
      </c>
      <c r="H1246" s="21">
        <v>0</v>
      </c>
    </row>
    <row r="1247" spans="1:8" ht="15" hidden="1" outlineLevel="1">
      <c r="A1247" s="16" t="s">
        <v>2174</v>
      </c>
      <c r="B1247" s="17">
        <v>0</v>
      </c>
      <c r="C1247" s="18" t="s">
        <v>15</v>
      </c>
      <c r="D1247" s="19" t="s">
        <v>2175</v>
      </c>
      <c r="E1247" s="20">
        <v>283.91999999999996</v>
      </c>
      <c r="F1247" s="20">
        <v>43.75</v>
      </c>
      <c r="G1247" s="20">
        <v>327.66999999999996</v>
      </c>
      <c r="H1247" s="21">
        <v>0</v>
      </c>
    </row>
    <row r="1248" spans="1:8" ht="15" hidden="1" outlineLevel="1">
      <c r="A1248" s="16" t="s">
        <v>2176</v>
      </c>
      <c r="B1248" s="17">
        <v>0</v>
      </c>
      <c r="C1248" s="18" t="s">
        <v>15</v>
      </c>
      <c r="D1248" s="19" t="s">
        <v>2177</v>
      </c>
      <c r="E1248" s="20">
        <v>312.13</v>
      </c>
      <c r="F1248" s="20">
        <v>43.75</v>
      </c>
      <c r="G1248" s="20">
        <v>355.88</v>
      </c>
      <c r="H1248" s="21">
        <v>0</v>
      </c>
    </row>
    <row r="1249" spans="1:8" ht="15" hidden="1" outlineLevel="1">
      <c r="A1249" s="16" t="s">
        <v>2178</v>
      </c>
      <c r="B1249" s="17">
        <v>0</v>
      </c>
      <c r="C1249" s="18" t="s">
        <v>15</v>
      </c>
      <c r="D1249" s="19" t="s">
        <v>2179</v>
      </c>
      <c r="E1249" s="20">
        <v>384.02</v>
      </c>
      <c r="F1249" s="20">
        <v>43.75</v>
      </c>
      <c r="G1249" s="20">
        <v>427.77</v>
      </c>
      <c r="H1249" s="21">
        <v>0</v>
      </c>
    </row>
    <row r="1250" spans="1:8" ht="15" hidden="1" outlineLevel="1">
      <c r="A1250" s="16" t="s">
        <v>2180</v>
      </c>
      <c r="B1250" s="17">
        <v>0</v>
      </c>
      <c r="C1250" s="18" t="s">
        <v>15</v>
      </c>
      <c r="D1250" s="19" t="s">
        <v>2181</v>
      </c>
      <c r="E1250" s="20">
        <v>421.33</v>
      </c>
      <c r="F1250" s="20">
        <v>43.75</v>
      </c>
      <c r="G1250" s="20">
        <v>465.08</v>
      </c>
      <c r="H1250" s="21">
        <v>0</v>
      </c>
    </row>
    <row r="1251" spans="1:8" ht="15" hidden="1" outlineLevel="1">
      <c r="A1251" s="16" t="s">
        <v>2182</v>
      </c>
      <c r="B1251" s="17">
        <v>0</v>
      </c>
      <c r="C1251" s="18" t="s">
        <v>15</v>
      </c>
      <c r="D1251" s="19" t="s">
        <v>2183</v>
      </c>
      <c r="E1251" s="20">
        <v>424.96999999999997</v>
      </c>
      <c r="F1251" s="20">
        <v>43.75</v>
      </c>
      <c r="G1251" s="20">
        <v>468.71999999999997</v>
      </c>
      <c r="H1251" s="21">
        <v>0</v>
      </c>
    </row>
    <row r="1252" spans="1:8" ht="15" hidden="1" outlineLevel="1">
      <c r="A1252" s="16" t="s">
        <v>2184</v>
      </c>
      <c r="B1252" s="17">
        <v>0</v>
      </c>
      <c r="C1252" s="18" t="s">
        <v>15</v>
      </c>
      <c r="D1252" s="19" t="s">
        <v>2185</v>
      </c>
      <c r="E1252" s="20">
        <v>499.59</v>
      </c>
      <c r="F1252" s="20">
        <v>43.75</v>
      </c>
      <c r="G1252" s="20">
        <v>543.3399999999999</v>
      </c>
      <c r="H1252" s="21">
        <v>0</v>
      </c>
    </row>
    <row r="1253" spans="1:8" ht="15" hidden="1" outlineLevel="1">
      <c r="A1253" s="16" t="s">
        <v>2186</v>
      </c>
      <c r="B1253" s="17">
        <v>0</v>
      </c>
      <c r="C1253" s="18" t="s">
        <v>15</v>
      </c>
      <c r="D1253" s="19" t="s">
        <v>2187</v>
      </c>
      <c r="E1253" s="20">
        <v>199.29</v>
      </c>
      <c r="F1253" s="20">
        <v>43.75</v>
      </c>
      <c r="G1253" s="20">
        <v>243.04</v>
      </c>
      <c r="H1253" s="21">
        <v>0</v>
      </c>
    </row>
    <row r="1254" spans="1:8" ht="15" hidden="1" outlineLevel="1">
      <c r="A1254" s="16" t="s">
        <v>2188</v>
      </c>
      <c r="B1254" s="17">
        <v>0</v>
      </c>
      <c r="C1254" s="18" t="s">
        <v>15</v>
      </c>
      <c r="D1254" s="19" t="s">
        <v>2189</v>
      </c>
      <c r="E1254" s="20">
        <v>217.48999999999998</v>
      </c>
      <c r="F1254" s="20">
        <v>43.75</v>
      </c>
      <c r="G1254" s="20">
        <v>261.24</v>
      </c>
      <c r="H1254" s="21">
        <v>0</v>
      </c>
    </row>
    <row r="1255" spans="1:8" ht="15" hidden="1" outlineLevel="1">
      <c r="A1255" s="16" t="s">
        <v>2190</v>
      </c>
      <c r="B1255" s="17">
        <v>0</v>
      </c>
      <c r="C1255" s="18" t="s">
        <v>15</v>
      </c>
      <c r="D1255" s="19" t="s">
        <v>2191</v>
      </c>
      <c r="E1255" s="20">
        <v>235.69</v>
      </c>
      <c r="F1255" s="20">
        <v>43.75</v>
      </c>
      <c r="G1255" s="20">
        <v>279.44</v>
      </c>
      <c r="H1255" s="21">
        <v>0</v>
      </c>
    </row>
    <row r="1256" spans="1:8" ht="15" hidden="1" outlineLevel="1">
      <c r="A1256" s="16" t="s">
        <v>2192</v>
      </c>
      <c r="B1256" s="17">
        <v>0</v>
      </c>
      <c r="C1256" s="18" t="s">
        <v>15</v>
      </c>
      <c r="D1256" s="19" t="s">
        <v>2193</v>
      </c>
      <c r="E1256" s="20">
        <v>253.89</v>
      </c>
      <c r="F1256" s="20">
        <v>43.75</v>
      </c>
      <c r="G1256" s="20">
        <v>297.64</v>
      </c>
      <c r="H1256" s="21">
        <v>0</v>
      </c>
    </row>
    <row r="1257" spans="1:8" ht="15" hidden="1" outlineLevel="1">
      <c r="A1257" s="16" t="s">
        <v>2194</v>
      </c>
      <c r="B1257" s="17">
        <v>0</v>
      </c>
      <c r="C1257" s="18" t="s">
        <v>364</v>
      </c>
      <c r="D1257" s="19" t="s">
        <v>2195</v>
      </c>
      <c r="E1257" s="20">
        <v>268.45</v>
      </c>
      <c r="F1257" s="20">
        <v>43.75</v>
      </c>
      <c r="G1257" s="20">
        <v>312.2</v>
      </c>
      <c r="H1257" s="21">
        <v>0</v>
      </c>
    </row>
    <row r="1258" spans="1:8" ht="15" hidden="1" outlineLevel="1">
      <c r="A1258" s="16" t="s">
        <v>2196</v>
      </c>
      <c r="B1258" s="17">
        <v>0</v>
      </c>
      <c r="C1258" s="18" t="s">
        <v>364</v>
      </c>
      <c r="D1258" s="19" t="s">
        <v>2197</v>
      </c>
      <c r="E1258" s="20">
        <v>286.65000000000003</v>
      </c>
      <c r="F1258" s="20">
        <v>43.75</v>
      </c>
      <c r="G1258" s="20">
        <v>330.40000000000003</v>
      </c>
      <c r="H1258" s="21">
        <v>0</v>
      </c>
    </row>
    <row r="1259" spans="1:8" ht="15" hidden="1" outlineLevel="1">
      <c r="A1259" s="16" t="s">
        <v>2198</v>
      </c>
      <c r="B1259" s="17">
        <v>0</v>
      </c>
      <c r="C1259" s="18" t="s">
        <v>364</v>
      </c>
      <c r="D1259" s="19" t="s">
        <v>2199</v>
      </c>
      <c r="E1259" s="20">
        <v>308.49</v>
      </c>
      <c r="F1259" s="20">
        <v>43.75</v>
      </c>
      <c r="G1259" s="20">
        <v>352.24</v>
      </c>
      <c r="H1259" s="21">
        <v>0</v>
      </c>
    </row>
    <row r="1260" spans="1:8" ht="15" hidden="1" outlineLevel="1">
      <c r="A1260" s="16" t="s">
        <v>2200</v>
      </c>
      <c r="B1260" s="17">
        <v>0</v>
      </c>
      <c r="C1260" s="18" t="s">
        <v>364</v>
      </c>
      <c r="D1260" s="19" t="s">
        <v>2201</v>
      </c>
      <c r="E1260" s="20">
        <v>318.5</v>
      </c>
      <c r="F1260" s="20">
        <v>43.75</v>
      </c>
      <c r="G1260" s="20">
        <v>362.25</v>
      </c>
      <c r="H1260" s="21">
        <v>0</v>
      </c>
    </row>
    <row r="1261" spans="1:8" ht="15" hidden="1" outlineLevel="1">
      <c r="A1261" s="16" t="s">
        <v>2202</v>
      </c>
      <c r="B1261" s="17">
        <v>0</v>
      </c>
      <c r="C1261" s="18" t="s">
        <v>364</v>
      </c>
      <c r="D1261" s="19" t="s">
        <v>2203</v>
      </c>
      <c r="E1261" s="20">
        <v>332.15</v>
      </c>
      <c r="F1261" s="20">
        <v>43.75</v>
      </c>
      <c r="G1261" s="20">
        <v>375.9</v>
      </c>
      <c r="H1261" s="21">
        <v>0</v>
      </c>
    </row>
    <row r="1262" spans="1:8" ht="15" hidden="1" outlineLevel="1">
      <c r="A1262" s="16" t="s">
        <v>2204</v>
      </c>
      <c r="B1262" s="17">
        <v>0</v>
      </c>
      <c r="C1262" s="18" t="s">
        <v>364</v>
      </c>
      <c r="D1262" s="19" t="s">
        <v>2205</v>
      </c>
      <c r="E1262" s="20">
        <v>343.07</v>
      </c>
      <c r="F1262" s="20">
        <v>43.75</v>
      </c>
      <c r="G1262" s="20">
        <v>386.82</v>
      </c>
      <c r="H1262" s="21">
        <v>0</v>
      </c>
    </row>
    <row r="1263" spans="1:8" ht="15" hidden="1" outlineLevel="1">
      <c r="A1263" s="16" t="s">
        <v>2206</v>
      </c>
      <c r="B1263" s="17">
        <v>0</v>
      </c>
      <c r="C1263" s="18" t="s">
        <v>364</v>
      </c>
      <c r="D1263" s="19" t="s">
        <v>2207</v>
      </c>
      <c r="E1263" s="20">
        <v>406.77</v>
      </c>
      <c r="F1263" s="20">
        <v>43.75</v>
      </c>
      <c r="G1263" s="20">
        <v>450.52</v>
      </c>
      <c r="H1263" s="21">
        <v>0</v>
      </c>
    </row>
    <row r="1264" spans="1:8" ht="15" hidden="1" outlineLevel="1">
      <c r="A1264" s="16" t="s">
        <v>2208</v>
      </c>
      <c r="B1264" s="17">
        <v>0</v>
      </c>
      <c r="C1264" s="18" t="s">
        <v>364</v>
      </c>
      <c r="D1264" s="19" t="s">
        <v>2209</v>
      </c>
      <c r="E1264" s="20">
        <v>434.07</v>
      </c>
      <c r="F1264" s="20">
        <v>43.75</v>
      </c>
      <c r="G1264" s="20">
        <v>477.82</v>
      </c>
      <c r="H1264" s="21">
        <v>0</v>
      </c>
    </row>
    <row r="1265" spans="1:8" ht="15" hidden="1" outlineLevel="1">
      <c r="A1265" s="16" t="s">
        <v>2210</v>
      </c>
      <c r="B1265" s="17">
        <v>0</v>
      </c>
      <c r="C1265" s="18" t="s">
        <v>364</v>
      </c>
      <c r="D1265" s="19" t="s">
        <v>2211</v>
      </c>
      <c r="E1265" s="20">
        <v>495.03999999999996</v>
      </c>
      <c r="F1265" s="20">
        <v>43.75</v>
      </c>
      <c r="G1265" s="20">
        <v>538.79</v>
      </c>
      <c r="H1265" s="21">
        <v>0</v>
      </c>
    </row>
    <row r="1266" spans="1:8" ht="15" hidden="1" outlineLevel="1">
      <c r="A1266" s="16" t="s">
        <v>2212</v>
      </c>
      <c r="B1266" s="17">
        <v>0</v>
      </c>
      <c r="C1266" s="18" t="s">
        <v>364</v>
      </c>
      <c r="D1266" s="19" t="s">
        <v>2213</v>
      </c>
      <c r="E1266" s="20">
        <v>508.68999999999994</v>
      </c>
      <c r="F1266" s="20">
        <v>43.75</v>
      </c>
      <c r="G1266" s="20">
        <v>552.4399999999999</v>
      </c>
      <c r="H1266" s="21">
        <v>0</v>
      </c>
    </row>
    <row r="1267" spans="1:8" ht="15" hidden="1" outlineLevel="1">
      <c r="A1267" s="16" t="s">
        <v>2214</v>
      </c>
      <c r="B1267" s="17">
        <v>0</v>
      </c>
      <c r="C1267" s="18" t="s">
        <v>364</v>
      </c>
      <c r="D1267" s="19" t="s">
        <v>2215</v>
      </c>
      <c r="E1267" s="20">
        <v>515.97</v>
      </c>
      <c r="F1267" s="20">
        <v>43.75</v>
      </c>
      <c r="G1267" s="20">
        <v>559.72</v>
      </c>
      <c r="H1267" s="21">
        <v>0</v>
      </c>
    </row>
    <row r="1268" spans="1:8" ht="15" hidden="1" outlineLevel="1">
      <c r="A1268" s="16" t="s">
        <v>2216</v>
      </c>
      <c r="B1268" s="17">
        <v>0</v>
      </c>
      <c r="C1268" s="18" t="s">
        <v>364</v>
      </c>
      <c r="D1268" s="19" t="s">
        <v>2217</v>
      </c>
      <c r="E1268" s="20">
        <v>695.24</v>
      </c>
      <c r="F1268" s="20">
        <v>43.75</v>
      </c>
      <c r="G1268" s="20">
        <v>738.99</v>
      </c>
      <c r="H1268" s="21">
        <v>0</v>
      </c>
    </row>
    <row r="1269" spans="1:8" ht="15" hidden="1" outlineLevel="1">
      <c r="A1269" s="16" t="s">
        <v>2218</v>
      </c>
      <c r="B1269" s="17">
        <v>0</v>
      </c>
      <c r="C1269" s="18" t="s">
        <v>2219</v>
      </c>
      <c r="D1269" s="19" t="s">
        <v>2220</v>
      </c>
      <c r="E1269" s="20">
        <v>146.25</v>
      </c>
      <c r="F1269" s="20">
        <v>156.25</v>
      </c>
      <c r="G1269" s="20">
        <v>302.5</v>
      </c>
      <c r="H1269" s="21">
        <v>0</v>
      </c>
    </row>
    <row r="1270" spans="1:8" ht="15" hidden="1" outlineLevel="1">
      <c r="A1270" s="16" t="s">
        <v>2221</v>
      </c>
      <c r="B1270" s="17">
        <v>0</v>
      </c>
      <c r="C1270" s="18" t="s">
        <v>2219</v>
      </c>
      <c r="D1270" s="19" t="s">
        <v>2222</v>
      </c>
      <c r="E1270" s="20">
        <v>159.9</v>
      </c>
      <c r="F1270" s="20">
        <v>156.25</v>
      </c>
      <c r="G1270" s="20">
        <v>316.15</v>
      </c>
      <c r="H1270" s="21">
        <v>0</v>
      </c>
    </row>
    <row r="1271" spans="1:8" ht="15" hidden="1" outlineLevel="1">
      <c r="A1271" s="16" t="s">
        <v>2223</v>
      </c>
      <c r="B1271" s="17">
        <v>0</v>
      </c>
      <c r="C1271" s="18" t="s">
        <v>2219</v>
      </c>
      <c r="D1271" s="19" t="s">
        <v>2224</v>
      </c>
      <c r="E1271" s="20">
        <v>204.75</v>
      </c>
      <c r="F1271" s="20">
        <v>156.25</v>
      </c>
      <c r="G1271" s="20">
        <v>361</v>
      </c>
      <c r="H1271" s="21">
        <v>0</v>
      </c>
    </row>
    <row r="1272" spans="1:8" ht="15" hidden="1" outlineLevel="1">
      <c r="A1272" s="16" t="s">
        <v>2225</v>
      </c>
      <c r="B1272" s="17">
        <v>0</v>
      </c>
      <c r="C1272" s="18" t="s">
        <v>2219</v>
      </c>
      <c r="D1272" s="19" t="s">
        <v>2226</v>
      </c>
      <c r="E1272" s="20">
        <v>234</v>
      </c>
      <c r="F1272" s="20">
        <v>156.25</v>
      </c>
      <c r="G1272" s="20">
        <v>390.25</v>
      </c>
      <c r="H1272" s="21">
        <v>0</v>
      </c>
    </row>
    <row r="1273" spans="1:8" ht="15" hidden="1" outlineLevel="1">
      <c r="A1273" s="16" t="s">
        <v>2227</v>
      </c>
      <c r="B1273" s="17">
        <v>0</v>
      </c>
      <c r="C1273" s="18" t="s">
        <v>2219</v>
      </c>
      <c r="D1273" s="19" t="s">
        <v>2228</v>
      </c>
      <c r="E1273" s="20">
        <v>291.52500000000003</v>
      </c>
      <c r="F1273" s="20">
        <v>156.25</v>
      </c>
      <c r="G1273" s="20">
        <v>447.77500000000003</v>
      </c>
      <c r="H1273" s="21">
        <v>0</v>
      </c>
    </row>
    <row r="1274" spans="1:8" ht="15" hidden="1" outlineLevel="1">
      <c r="A1274" s="16" t="s">
        <v>2229</v>
      </c>
      <c r="B1274" s="17">
        <v>0</v>
      </c>
      <c r="C1274" s="18" t="s">
        <v>2219</v>
      </c>
      <c r="D1274" s="19" t="s">
        <v>2230</v>
      </c>
      <c r="E1274" s="20">
        <v>350.02500000000003</v>
      </c>
      <c r="F1274" s="20">
        <v>156.25</v>
      </c>
      <c r="G1274" s="20">
        <v>506.27500000000003</v>
      </c>
      <c r="H1274" s="21">
        <v>0</v>
      </c>
    </row>
    <row r="1275" spans="1:8" ht="15" hidden="1" outlineLevel="1">
      <c r="A1275" s="16" t="s">
        <v>2231</v>
      </c>
      <c r="B1275" s="35">
        <v>0</v>
      </c>
      <c r="C1275" s="18" t="s">
        <v>364</v>
      </c>
      <c r="D1275" s="19" t="s">
        <v>2232</v>
      </c>
      <c r="E1275" s="20">
        <v>10.075000000000001</v>
      </c>
      <c r="F1275" s="20">
        <v>35</v>
      </c>
      <c r="G1275" s="20">
        <v>45.075</v>
      </c>
      <c r="H1275" s="21">
        <v>0</v>
      </c>
    </row>
    <row r="1276" spans="1:8" ht="15" hidden="1" outlineLevel="1">
      <c r="A1276" s="16" t="s">
        <v>2233</v>
      </c>
      <c r="B1276" s="35">
        <v>0</v>
      </c>
      <c r="C1276" s="18" t="s">
        <v>364</v>
      </c>
      <c r="D1276" s="19" t="s">
        <v>2234</v>
      </c>
      <c r="E1276" s="20">
        <v>10.790000000000001</v>
      </c>
      <c r="F1276" s="20">
        <v>35</v>
      </c>
      <c r="G1276" s="20">
        <v>45.79</v>
      </c>
      <c r="H1276" s="21">
        <v>0</v>
      </c>
    </row>
    <row r="1277" spans="1:8" ht="15" hidden="1" outlineLevel="1">
      <c r="A1277" s="16" t="s">
        <v>2235</v>
      </c>
      <c r="B1277" s="35">
        <v>0</v>
      </c>
      <c r="C1277" s="18" t="s">
        <v>364</v>
      </c>
      <c r="D1277" s="19" t="s">
        <v>2236</v>
      </c>
      <c r="E1277" s="20">
        <v>11.505</v>
      </c>
      <c r="F1277" s="20">
        <v>35</v>
      </c>
      <c r="G1277" s="20">
        <v>46.505</v>
      </c>
      <c r="H1277" s="21">
        <v>0</v>
      </c>
    </row>
    <row r="1278" spans="1:8" ht="15" hidden="1" outlineLevel="1">
      <c r="A1278" s="16" t="s">
        <v>2237</v>
      </c>
      <c r="B1278" s="35">
        <v>0</v>
      </c>
      <c r="C1278" s="18" t="s">
        <v>364</v>
      </c>
      <c r="D1278" s="19" t="s">
        <v>2238</v>
      </c>
      <c r="E1278" s="20">
        <v>12.155</v>
      </c>
      <c r="F1278" s="20">
        <v>35</v>
      </c>
      <c r="G1278" s="20">
        <v>47.155</v>
      </c>
      <c r="H1278" s="21">
        <v>0</v>
      </c>
    </row>
    <row r="1279" spans="1:8" ht="15" hidden="1" outlineLevel="1">
      <c r="A1279" s="16" t="s">
        <v>2239</v>
      </c>
      <c r="B1279" s="35">
        <v>0</v>
      </c>
      <c r="C1279" s="18" t="s">
        <v>364</v>
      </c>
      <c r="D1279" s="19" t="s">
        <v>2240</v>
      </c>
      <c r="E1279" s="20">
        <v>12.870000000000001</v>
      </c>
      <c r="F1279" s="20">
        <v>35</v>
      </c>
      <c r="G1279" s="20">
        <v>47.870000000000005</v>
      </c>
      <c r="H1279" s="21">
        <v>0</v>
      </c>
    </row>
    <row r="1280" spans="1:8" ht="15" hidden="1" outlineLevel="1">
      <c r="A1280" s="16" t="s">
        <v>2241</v>
      </c>
      <c r="B1280" s="35">
        <v>0</v>
      </c>
      <c r="C1280" s="18" t="s">
        <v>364</v>
      </c>
      <c r="D1280" s="19" t="s">
        <v>2242</v>
      </c>
      <c r="E1280" s="20">
        <v>15.015</v>
      </c>
      <c r="F1280" s="20">
        <v>35</v>
      </c>
      <c r="G1280" s="20">
        <v>50.015</v>
      </c>
      <c r="H1280" s="21">
        <v>0</v>
      </c>
    </row>
    <row r="1281" spans="1:8" ht="15" hidden="1" outlineLevel="1">
      <c r="A1281" s="16" t="s">
        <v>2243</v>
      </c>
      <c r="B1281" s="17">
        <v>0</v>
      </c>
      <c r="C1281" s="18" t="s">
        <v>364</v>
      </c>
      <c r="D1281" s="19" t="s">
        <v>2244</v>
      </c>
      <c r="E1281" s="20">
        <v>4.745</v>
      </c>
      <c r="F1281" s="20">
        <v>35</v>
      </c>
      <c r="G1281" s="20">
        <v>39.745</v>
      </c>
      <c r="H1281" s="21">
        <v>0</v>
      </c>
    </row>
    <row r="1282" spans="1:8" ht="15" hidden="1" outlineLevel="1">
      <c r="A1282" s="16" t="s">
        <v>2245</v>
      </c>
      <c r="B1282" s="17">
        <v>0</v>
      </c>
      <c r="C1282" s="18" t="s">
        <v>364</v>
      </c>
      <c r="D1282" s="19" t="s">
        <v>2246</v>
      </c>
      <c r="E1282" s="20">
        <v>5.525</v>
      </c>
      <c r="F1282" s="20">
        <v>35</v>
      </c>
      <c r="G1282" s="20">
        <v>40.525</v>
      </c>
      <c r="H1282" s="21">
        <v>0</v>
      </c>
    </row>
    <row r="1283" spans="1:8" ht="15" hidden="1" outlineLevel="1">
      <c r="A1283" s="16" t="s">
        <v>2247</v>
      </c>
      <c r="B1283" s="17">
        <v>0</v>
      </c>
      <c r="C1283" s="18" t="s">
        <v>364</v>
      </c>
      <c r="D1283" s="19" t="s">
        <v>2248</v>
      </c>
      <c r="E1283" s="20">
        <v>6.305</v>
      </c>
      <c r="F1283" s="20">
        <v>35</v>
      </c>
      <c r="G1283" s="20">
        <v>41.305</v>
      </c>
      <c r="H1283" s="21">
        <v>0</v>
      </c>
    </row>
    <row r="1284" spans="1:8" ht="15" hidden="1" outlineLevel="1">
      <c r="A1284" s="16" t="s">
        <v>2249</v>
      </c>
      <c r="B1284" s="17">
        <v>0</v>
      </c>
      <c r="C1284" s="18" t="s">
        <v>364</v>
      </c>
      <c r="D1284" s="19" t="s">
        <v>2250</v>
      </c>
      <c r="E1284" s="20">
        <v>7.865</v>
      </c>
      <c r="F1284" s="20">
        <v>35</v>
      </c>
      <c r="G1284" s="20">
        <v>42.865</v>
      </c>
      <c r="H1284" s="21">
        <v>0</v>
      </c>
    </row>
    <row r="1285" spans="1:8" ht="15" hidden="1" outlineLevel="1">
      <c r="A1285" s="16" t="s">
        <v>2251</v>
      </c>
      <c r="B1285" s="17">
        <v>0</v>
      </c>
      <c r="C1285" s="18" t="s">
        <v>364</v>
      </c>
      <c r="D1285" s="19" t="s">
        <v>2252</v>
      </c>
      <c r="E1285" s="20">
        <v>9.49</v>
      </c>
      <c r="F1285" s="20">
        <v>35</v>
      </c>
      <c r="G1285" s="20">
        <v>44.49</v>
      </c>
      <c r="H1285" s="21">
        <v>0</v>
      </c>
    </row>
    <row r="1286" spans="1:8" ht="15" hidden="1" outlineLevel="1">
      <c r="A1286" s="16" t="s">
        <v>2253</v>
      </c>
      <c r="B1286" s="17">
        <v>0</v>
      </c>
      <c r="C1286" s="18" t="s">
        <v>364</v>
      </c>
      <c r="D1286" s="19" t="s">
        <v>2254</v>
      </c>
      <c r="E1286" s="20">
        <v>8.645000000000001</v>
      </c>
      <c r="F1286" s="20">
        <v>35</v>
      </c>
      <c r="G1286" s="20">
        <v>43.645</v>
      </c>
      <c r="H1286" s="21">
        <v>0</v>
      </c>
    </row>
    <row r="1287" spans="1:8" ht="15" hidden="1" outlineLevel="1">
      <c r="A1287" s="16" t="s">
        <v>2255</v>
      </c>
      <c r="B1287" s="17">
        <v>0</v>
      </c>
      <c r="C1287" s="18" t="s">
        <v>364</v>
      </c>
      <c r="D1287" s="19" t="s">
        <v>2256</v>
      </c>
      <c r="E1287" s="20">
        <v>10.270000000000001</v>
      </c>
      <c r="F1287" s="20">
        <v>35</v>
      </c>
      <c r="G1287" s="20">
        <v>45.27</v>
      </c>
      <c r="H1287" s="21">
        <v>0</v>
      </c>
    </row>
    <row r="1288" spans="1:8" ht="15" hidden="1" outlineLevel="1">
      <c r="A1288" s="16" t="s">
        <v>2257</v>
      </c>
      <c r="B1288" s="17">
        <v>0</v>
      </c>
      <c r="C1288" s="18" t="s">
        <v>364</v>
      </c>
      <c r="D1288" s="19" t="s">
        <v>2258</v>
      </c>
      <c r="E1288" s="20">
        <v>11.895000000000001</v>
      </c>
      <c r="F1288" s="20">
        <v>35</v>
      </c>
      <c r="G1288" s="20">
        <v>46.895</v>
      </c>
      <c r="H1288" s="21">
        <v>0</v>
      </c>
    </row>
    <row r="1289" spans="1:8" ht="15" hidden="1" outlineLevel="1">
      <c r="A1289" s="16" t="s">
        <v>2259</v>
      </c>
      <c r="B1289" s="17">
        <v>0</v>
      </c>
      <c r="C1289" s="18" t="s">
        <v>364</v>
      </c>
      <c r="D1289" s="19" t="s">
        <v>2260</v>
      </c>
      <c r="E1289" s="20">
        <v>12.61</v>
      </c>
      <c r="F1289" s="20">
        <v>35</v>
      </c>
      <c r="G1289" s="20">
        <v>47.61</v>
      </c>
      <c r="H1289" s="21">
        <v>0</v>
      </c>
    </row>
    <row r="1290" spans="1:8" ht="15" hidden="1" outlineLevel="1">
      <c r="A1290" s="16" t="s">
        <v>2261</v>
      </c>
      <c r="B1290" s="17">
        <v>0</v>
      </c>
      <c r="C1290" s="18" t="s">
        <v>364</v>
      </c>
      <c r="D1290" s="19" t="s">
        <v>2262</v>
      </c>
      <c r="E1290" s="20">
        <v>12.61</v>
      </c>
      <c r="F1290" s="20">
        <v>35</v>
      </c>
      <c r="G1290" s="20">
        <v>47.61</v>
      </c>
      <c r="H1290" s="21">
        <v>0</v>
      </c>
    </row>
    <row r="1291" spans="1:8" ht="15" hidden="1" outlineLevel="1">
      <c r="A1291" s="16" t="s">
        <v>2263</v>
      </c>
      <c r="B1291" s="17">
        <v>0</v>
      </c>
      <c r="C1291" s="18" t="s">
        <v>364</v>
      </c>
      <c r="D1291" s="19" t="s">
        <v>2264</v>
      </c>
      <c r="E1291" s="20">
        <v>15.795000000000002</v>
      </c>
      <c r="F1291" s="20">
        <v>35</v>
      </c>
      <c r="G1291" s="20">
        <v>50.795</v>
      </c>
      <c r="H1291" s="21">
        <v>0</v>
      </c>
    </row>
    <row r="1292" spans="1:8" ht="15" hidden="1" outlineLevel="1">
      <c r="A1292" s="16" t="s">
        <v>2265</v>
      </c>
      <c r="B1292" s="17">
        <v>0</v>
      </c>
      <c r="C1292" s="18" t="s">
        <v>364</v>
      </c>
      <c r="D1292" s="19" t="s">
        <v>2266</v>
      </c>
      <c r="E1292" s="20">
        <v>16.509999999999998</v>
      </c>
      <c r="F1292" s="20">
        <v>35</v>
      </c>
      <c r="G1292" s="20">
        <v>51.51</v>
      </c>
      <c r="H1292" s="21">
        <v>0</v>
      </c>
    </row>
    <row r="1293" spans="1:8" ht="15" hidden="1" outlineLevel="1">
      <c r="A1293" s="16" t="s">
        <v>2267</v>
      </c>
      <c r="B1293" s="17">
        <v>0</v>
      </c>
      <c r="C1293" s="18" t="s">
        <v>364</v>
      </c>
      <c r="D1293" s="19" t="s">
        <v>2268</v>
      </c>
      <c r="E1293" s="20">
        <v>21.32</v>
      </c>
      <c r="F1293" s="20">
        <v>35</v>
      </c>
      <c r="G1293" s="20">
        <v>56.32</v>
      </c>
      <c r="H1293" s="21">
        <v>0</v>
      </c>
    </row>
    <row r="1294" spans="1:8" ht="15" hidden="1" outlineLevel="1">
      <c r="A1294" s="16" t="s">
        <v>2269</v>
      </c>
      <c r="B1294" s="17">
        <v>0</v>
      </c>
      <c r="C1294" s="18" t="s">
        <v>364</v>
      </c>
      <c r="D1294" s="19" t="s">
        <v>2270</v>
      </c>
      <c r="E1294" s="20">
        <v>21.32</v>
      </c>
      <c r="F1294" s="20">
        <v>35</v>
      </c>
      <c r="G1294" s="20">
        <v>56.32</v>
      </c>
      <c r="H1294" s="21">
        <v>0</v>
      </c>
    </row>
    <row r="1295" spans="1:8" ht="15" hidden="1" outlineLevel="1">
      <c r="A1295" s="16" t="s">
        <v>2271</v>
      </c>
      <c r="B1295" s="17">
        <v>0</v>
      </c>
      <c r="C1295" s="18" t="s">
        <v>364</v>
      </c>
      <c r="D1295" s="19" t="s">
        <v>2272</v>
      </c>
      <c r="E1295" s="20">
        <v>29.185</v>
      </c>
      <c r="F1295" s="20">
        <v>35</v>
      </c>
      <c r="G1295" s="20">
        <v>64.185</v>
      </c>
      <c r="H1295" s="21">
        <v>0</v>
      </c>
    </row>
    <row r="1296" spans="1:8" ht="15" hidden="1" outlineLevel="1">
      <c r="A1296" s="16" t="s">
        <v>2273</v>
      </c>
      <c r="B1296" s="17">
        <v>0</v>
      </c>
      <c r="C1296" s="18" t="s">
        <v>364</v>
      </c>
      <c r="D1296" s="19" t="s">
        <v>2274</v>
      </c>
      <c r="E1296" s="20">
        <v>31.525000000000002</v>
      </c>
      <c r="F1296" s="20">
        <v>35</v>
      </c>
      <c r="G1296" s="20">
        <v>66.525</v>
      </c>
      <c r="H1296" s="21">
        <v>0</v>
      </c>
    </row>
    <row r="1297" spans="1:8" ht="15" hidden="1" outlineLevel="1">
      <c r="A1297" s="16" t="s">
        <v>2275</v>
      </c>
      <c r="B1297" s="17">
        <v>0</v>
      </c>
      <c r="C1297" s="18" t="s">
        <v>364</v>
      </c>
      <c r="D1297" s="19" t="s">
        <v>2276</v>
      </c>
      <c r="E1297" s="20">
        <v>33.15</v>
      </c>
      <c r="F1297" s="20">
        <v>35</v>
      </c>
      <c r="G1297" s="20">
        <v>68.15</v>
      </c>
      <c r="H1297" s="21">
        <v>0</v>
      </c>
    </row>
    <row r="1298" spans="1:8" ht="15" hidden="1" outlineLevel="1">
      <c r="A1298" s="16" t="s">
        <v>2277</v>
      </c>
      <c r="B1298" s="17">
        <v>0</v>
      </c>
      <c r="C1298" s="18" t="s">
        <v>364</v>
      </c>
      <c r="D1298" s="19" t="s">
        <v>2278</v>
      </c>
      <c r="E1298" s="20">
        <v>36.269999999999996</v>
      </c>
      <c r="F1298" s="20">
        <v>35</v>
      </c>
      <c r="G1298" s="20">
        <v>71.27</v>
      </c>
      <c r="H1298" s="21">
        <v>0</v>
      </c>
    </row>
    <row r="1299" spans="1:8" ht="15" hidden="1" outlineLevel="1">
      <c r="A1299" s="16" t="s">
        <v>2279</v>
      </c>
      <c r="B1299" s="17">
        <v>0</v>
      </c>
      <c r="C1299" s="18" t="s">
        <v>364</v>
      </c>
      <c r="D1299" s="19" t="s">
        <v>2280</v>
      </c>
      <c r="E1299" s="20">
        <v>11.895000000000001</v>
      </c>
      <c r="F1299" s="20">
        <v>35</v>
      </c>
      <c r="G1299" s="20">
        <v>46.895</v>
      </c>
      <c r="H1299" s="21">
        <v>0</v>
      </c>
    </row>
    <row r="1300" spans="1:8" ht="15" hidden="1" outlineLevel="1">
      <c r="A1300" s="16" t="s">
        <v>2281</v>
      </c>
      <c r="B1300" s="17">
        <v>0</v>
      </c>
      <c r="C1300" s="18" t="s">
        <v>364</v>
      </c>
      <c r="D1300" s="19" t="s">
        <v>2282</v>
      </c>
      <c r="E1300" s="20">
        <v>15.015</v>
      </c>
      <c r="F1300" s="20">
        <v>35</v>
      </c>
      <c r="G1300" s="20">
        <v>50.015</v>
      </c>
      <c r="H1300" s="21">
        <v>0</v>
      </c>
    </row>
    <row r="1301" spans="1:8" ht="15" hidden="1" outlineLevel="1">
      <c r="A1301" s="16" t="s">
        <v>2283</v>
      </c>
      <c r="B1301" s="17">
        <v>0</v>
      </c>
      <c r="C1301" s="18" t="s">
        <v>364</v>
      </c>
      <c r="D1301" s="19" t="s">
        <v>2284</v>
      </c>
      <c r="E1301" s="20">
        <v>15.795000000000002</v>
      </c>
      <c r="F1301" s="20">
        <v>35</v>
      </c>
      <c r="G1301" s="20">
        <v>50.795</v>
      </c>
      <c r="H1301" s="21">
        <v>0</v>
      </c>
    </row>
    <row r="1302" spans="1:8" ht="15" hidden="1" outlineLevel="1">
      <c r="A1302" s="16" t="s">
        <v>2285</v>
      </c>
      <c r="B1302" s="17">
        <v>0</v>
      </c>
      <c r="C1302" s="18" t="s">
        <v>364</v>
      </c>
      <c r="D1302" s="19" t="s">
        <v>2286</v>
      </c>
      <c r="E1302" s="20">
        <v>18.915000000000003</v>
      </c>
      <c r="F1302" s="20">
        <v>35</v>
      </c>
      <c r="G1302" s="20">
        <v>53.915000000000006</v>
      </c>
      <c r="H1302" s="21">
        <v>0</v>
      </c>
    </row>
    <row r="1303" spans="1:8" ht="15" hidden="1" outlineLevel="1">
      <c r="A1303" s="16" t="s">
        <v>2287</v>
      </c>
      <c r="B1303" s="17">
        <v>0</v>
      </c>
      <c r="C1303" s="18" t="s">
        <v>364</v>
      </c>
      <c r="D1303" s="19" t="s">
        <v>2288</v>
      </c>
      <c r="E1303" s="20">
        <v>23.66</v>
      </c>
      <c r="F1303" s="20">
        <v>35</v>
      </c>
      <c r="G1303" s="20">
        <v>58.66</v>
      </c>
      <c r="H1303" s="21">
        <v>0</v>
      </c>
    </row>
    <row r="1304" spans="1:8" ht="15" hidden="1" outlineLevel="1">
      <c r="A1304" s="16" t="s">
        <v>2289</v>
      </c>
      <c r="B1304" s="17">
        <v>0</v>
      </c>
      <c r="C1304" s="18" t="s">
        <v>364</v>
      </c>
      <c r="D1304" s="19" t="s">
        <v>2290</v>
      </c>
      <c r="E1304" s="20">
        <v>29.119999999999997</v>
      </c>
      <c r="F1304" s="20">
        <v>35</v>
      </c>
      <c r="G1304" s="20">
        <v>64.12</v>
      </c>
      <c r="H1304" s="21">
        <v>0</v>
      </c>
    </row>
    <row r="1305" spans="1:8" ht="15" hidden="1" outlineLevel="1">
      <c r="A1305" s="16" t="s">
        <v>2291</v>
      </c>
      <c r="B1305" s="17">
        <v>0</v>
      </c>
      <c r="C1305" s="18" t="s">
        <v>364</v>
      </c>
      <c r="D1305" s="19" t="s">
        <v>2292</v>
      </c>
      <c r="E1305" s="20">
        <v>32.305</v>
      </c>
      <c r="F1305" s="20">
        <v>35</v>
      </c>
      <c r="G1305" s="20">
        <v>67.305</v>
      </c>
      <c r="H1305" s="21">
        <v>0</v>
      </c>
    </row>
    <row r="1306" spans="1:8" ht="15" hidden="1" outlineLevel="1">
      <c r="A1306" s="16" t="s">
        <v>2293</v>
      </c>
      <c r="B1306" s="17">
        <v>0</v>
      </c>
      <c r="C1306" s="18" t="s">
        <v>364</v>
      </c>
      <c r="D1306" s="19" t="s">
        <v>2294</v>
      </c>
      <c r="E1306" s="20">
        <v>37.050000000000004</v>
      </c>
      <c r="F1306" s="20">
        <v>35</v>
      </c>
      <c r="G1306" s="20">
        <v>72.05000000000001</v>
      </c>
      <c r="H1306" s="21">
        <v>0</v>
      </c>
    </row>
    <row r="1307" spans="1:8" ht="15" hidden="1" outlineLevel="1">
      <c r="A1307" s="16" t="s">
        <v>2295</v>
      </c>
      <c r="B1307" s="17">
        <v>0</v>
      </c>
      <c r="C1307" s="18" t="s">
        <v>364</v>
      </c>
      <c r="D1307" s="19" t="s">
        <v>2296</v>
      </c>
      <c r="E1307" s="20">
        <v>39.455000000000005</v>
      </c>
      <c r="F1307" s="20">
        <v>35</v>
      </c>
      <c r="G1307" s="20">
        <v>74.45500000000001</v>
      </c>
      <c r="H1307" s="21">
        <v>0</v>
      </c>
    </row>
    <row r="1308" spans="1:8" ht="15" hidden="1" outlineLevel="1">
      <c r="A1308" s="16" t="s">
        <v>2297</v>
      </c>
      <c r="B1308" s="17">
        <v>0</v>
      </c>
      <c r="C1308" s="18" t="s">
        <v>364</v>
      </c>
      <c r="D1308" s="19" t="s">
        <v>2298</v>
      </c>
      <c r="E1308" s="20">
        <v>43.42</v>
      </c>
      <c r="F1308" s="20">
        <v>35</v>
      </c>
      <c r="G1308" s="20">
        <v>78.42</v>
      </c>
      <c r="H1308" s="21">
        <v>0</v>
      </c>
    </row>
    <row r="1309" spans="1:8" ht="15" hidden="1" outlineLevel="1">
      <c r="A1309" s="16" t="s">
        <v>2299</v>
      </c>
      <c r="B1309" s="17">
        <v>0</v>
      </c>
      <c r="C1309" s="18" t="s">
        <v>364</v>
      </c>
      <c r="D1309" s="19" t="s">
        <v>2300</v>
      </c>
      <c r="E1309" s="20">
        <v>48.945</v>
      </c>
      <c r="F1309" s="20">
        <v>35</v>
      </c>
      <c r="G1309" s="20">
        <v>83.945</v>
      </c>
      <c r="H1309" s="21">
        <v>0</v>
      </c>
    </row>
    <row r="1310" spans="1:8" ht="15" hidden="1" outlineLevel="1">
      <c r="A1310" s="16" t="s">
        <v>2301</v>
      </c>
      <c r="B1310" s="17">
        <v>0</v>
      </c>
      <c r="C1310" s="18" t="s">
        <v>364</v>
      </c>
      <c r="D1310" s="19" t="s">
        <v>2302</v>
      </c>
      <c r="E1310" s="20">
        <v>51.285000000000004</v>
      </c>
      <c r="F1310" s="20">
        <v>35</v>
      </c>
      <c r="G1310" s="20">
        <v>86.285</v>
      </c>
      <c r="H1310" s="21">
        <v>0</v>
      </c>
    </row>
    <row r="1311" spans="1:8" ht="15" hidden="1" outlineLevel="1">
      <c r="A1311" s="16" t="s">
        <v>2303</v>
      </c>
      <c r="B1311" s="17">
        <v>0</v>
      </c>
      <c r="C1311" s="18" t="s">
        <v>364</v>
      </c>
      <c r="D1311" s="19" t="s">
        <v>2304</v>
      </c>
      <c r="E1311" s="20">
        <v>60.515</v>
      </c>
      <c r="F1311" s="20">
        <v>35</v>
      </c>
      <c r="G1311" s="20">
        <v>95.515</v>
      </c>
      <c r="H1311" s="21">
        <v>0</v>
      </c>
    </row>
    <row r="1312" spans="1:8" ht="15" hidden="1" outlineLevel="1">
      <c r="A1312" s="16" t="s">
        <v>2305</v>
      </c>
      <c r="B1312" s="17">
        <v>0</v>
      </c>
      <c r="C1312" s="18" t="s">
        <v>364</v>
      </c>
      <c r="D1312" s="19" t="s">
        <v>2306</v>
      </c>
      <c r="E1312" s="20">
        <v>81.185</v>
      </c>
      <c r="F1312" s="20">
        <v>35</v>
      </c>
      <c r="G1312" s="20">
        <v>116.185</v>
      </c>
      <c r="H1312" s="21">
        <v>0</v>
      </c>
    </row>
    <row r="1313" spans="1:8" ht="15" hidden="1" outlineLevel="1">
      <c r="A1313" s="16" t="s">
        <v>2307</v>
      </c>
      <c r="B1313" s="17">
        <v>0</v>
      </c>
      <c r="C1313" s="18" t="s">
        <v>364</v>
      </c>
      <c r="D1313" s="19" t="s">
        <v>2308</v>
      </c>
      <c r="E1313" s="20">
        <v>85.995</v>
      </c>
      <c r="F1313" s="20">
        <v>35</v>
      </c>
      <c r="G1313" s="20">
        <v>120.995</v>
      </c>
      <c r="H1313" s="21">
        <v>0</v>
      </c>
    </row>
    <row r="1314" spans="1:8" ht="15" hidden="1" outlineLevel="1">
      <c r="A1314" s="16" t="s">
        <v>2309</v>
      </c>
      <c r="B1314" s="17">
        <v>0</v>
      </c>
      <c r="C1314" s="18" t="s">
        <v>364</v>
      </c>
      <c r="D1314" s="19" t="s">
        <v>2310</v>
      </c>
      <c r="E1314" s="20">
        <v>23.66</v>
      </c>
      <c r="F1314" s="20">
        <v>35</v>
      </c>
      <c r="G1314" s="20">
        <v>58.66</v>
      </c>
      <c r="H1314" s="21">
        <v>0</v>
      </c>
    </row>
    <row r="1315" spans="1:8" ht="15" hidden="1" outlineLevel="1">
      <c r="A1315" s="16" t="s">
        <v>2311</v>
      </c>
      <c r="B1315" s="17">
        <v>0</v>
      </c>
      <c r="C1315" s="18" t="s">
        <v>364</v>
      </c>
      <c r="D1315" s="19" t="s">
        <v>2312</v>
      </c>
      <c r="E1315" s="20">
        <v>26.065</v>
      </c>
      <c r="F1315" s="20">
        <v>35</v>
      </c>
      <c r="G1315" s="20">
        <v>61.065</v>
      </c>
      <c r="H1315" s="21">
        <v>0</v>
      </c>
    </row>
    <row r="1316" spans="1:8" ht="15" hidden="1" outlineLevel="1">
      <c r="A1316" s="16" t="s">
        <v>2313</v>
      </c>
      <c r="B1316" s="17">
        <v>0</v>
      </c>
      <c r="C1316" s="18" t="s">
        <v>364</v>
      </c>
      <c r="D1316" s="19" t="s">
        <v>2314</v>
      </c>
      <c r="E1316" s="20">
        <v>29.185</v>
      </c>
      <c r="F1316" s="20">
        <v>35</v>
      </c>
      <c r="G1316" s="20">
        <v>64.185</v>
      </c>
      <c r="H1316" s="21">
        <v>0</v>
      </c>
    </row>
    <row r="1317" spans="1:8" ht="15" hidden="1" outlineLevel="1">
      <c r="A1317" s="16" t="s">
        <v>2315</v>
      </c>
      <c r="B1317" s="17">
        <v>0</v>
      </c>
      <c r="C1317" s="18" t="s">
        <v>364</v>
      </c>
      <c r="D1317" s="19" t="s">
        <v>2316</v>
      </c>
      <c r="E1317" s="20">
        <v>34.71</v>
      </c>
      <c r="F1317" s="20">
        <v>35</v>
      </c>
      <c r="G1317" s="20">
        <v>69.71000000000001</v>
      </c>
      <c r="H1317" s="21">
        <v>0</v>
      </c>
    </row>
    <row r="1318" spans="1:8" ht="15" hidden="1" outlineLevel="1">
      <c r="A1318" s="16" t="s">
        <v>2317</v>
      </c>
      <c r="B1318" s="17">
        <v>0</v>
      </c>
      <c r="C1318" s="18" t="s">
        <v>364</v>
      </c>
      <c r="D1318" s="19" t="s">
        <v>2318</v>
      </c>
      <c r="E1318" s="20">
        <v>39.455000000000005</v>
      </c>
      <c r="F1318" s="20">
        <v>35</v>
      </c>
      <c r="G1318" s="20">
        <v>74.45500000000001</v>
      </c>
      <c r="H1318" s="21">
        <v>0</v>
      </c>
    </row>
    <row r="1319" spans="1:8" ht="15" hidden="1" outlineLevel="1">
      <c r="A1319" s="16" t="s">
        <v>2319</v>
      </c>
      <c r="B1319" s="17">
        <v>0</v>
      </c>
      <c r="C1319" s="18" t="s">
        <v>364</v>
      </c>
      <c r="D1319" s="19" t="s">
        <v>2320</v>
      </c>
      <c r="E1319" s="20">
        <v>44.980000000000004</v>
      </c>
      <c r="F1319" s="20">
        <v>35</v>
      </c>
      <c r="G1319" s="20">
        <v>79.98</v>
      </c>
      <c r="H1319" s="21">
        <v>0</v>
      </c>
    </row>
    <row r="1320" spans="1:8" ht="15" hidden="1" outlineLevel="1">
      <c r="A1320" s="16" t="s">
        <v>2321</v>
      </c>
      <c r="B1320" s="17">
        <v>0</v>
      </c>
      <c r="C1320" s="18" t="s">
        <v>364</v>
      </c>
      <c r="D1320" s="19" t="s">
        <v>2322</v>
      </c>
      <c r="E1320" s="20">
        <v>58.955000000000005</v>
      </c>
      <c r="F1320" s="20">
        <v>35</v>
      </c>
      <c r="G1320" s="20">
        <v>93.95500000000001</v>
      </c>
      <c r="H1320" s="21">
        <v>0</v>
      </c>
    </row>
    <row r="1321" spans="1:8" ht="15" hidden="1" outlineLevel="1">
      <c r="A1321" s="16" t="s">
        <v>2323</v>
      </c>
      <c r="B1321" s="17">
        <v>0</v>
      </c>
      <c r="C1321" s="18" t="s">
        <v>364</v>
      </c>
      <c r="D1321" s="19" t="s">
        <v>2324</v>
      </c>
      <c r="E1321" s="20">
        <v>59.73500000000001</v>
      </c>
      <c r="F1321" s="20">
        <v>35</v>
      </c>
      <c r="G1321" s="20">
        <v>94.73500000000001</v>
      </c>
      <c r="H1321" s="21">
        <v>0</v>
      </c>
    </row>
    <row r="1322" spans="1:8" ht="15" hidden="1" outlineLevel="1">
      <c r="A1322" s="16" t="s">
        <v>2325</v>
      </c>
      <c r="B1322" s="17">
        <v>0</v>
      </c>
      <c r="C1322" s="18" t="s">
        <v>364</v>
      </c>
      <c r="D1322" s="19" t="s">
        <v>2326</v>
      </c>
      <c r="E1322" s="20">
        <v>60.71000000000001</v>
      </c>
      <c r="F1322" s="20">
        <v>35</v>
      </c>
      <c r="G1322" s="20">
        <v>95.71000000000001</v>
      </c>
      <c r="H1322" s="21">
        <v>0</v>
      </c>
    </row>
    <row r="1323" spans="1:8" ht="15" hidden="1" outlineLevel="1">
      <c r="A1323" s="16" t="s">
        <v>2327</v>
      </c>
      <c r="B1323" s="17">
        <v>0</v>
      </c>
      <c r="C1323" s="18" t="s">
        <v>364</v>
      </c>
      <c r="D1323" s="19" t="s">
        <v>2328</v>
      </c>
      <c r="E1323" s="20">
        <v>70.2</v>
      </c>
      <c r="F1323" s="20">
        <v>35</v>
      </c>
      <c r="G1323" s="20">
        <v>105.2</v>
      </c>
      <c r="H1323" s="21">
        <v>0</v>
      </c>
    </row>
    <row r="1324" spans="1:8" ht="15" hidden="1" outlineLevel="1">
      <c r="A1324" s="16" t="s">
        <v>2329</v>
      </c>
      <c r="B1324" s="17">
        <v>0</v>
      </c>
      <c r="C1324" s="18" t="s">
        <v>364</v>
      </c>
      <c r="D1324" s="19" t="s">
        <v>2330</v>
      </c>
      <c r="E1324" s="20">
        <v>112.58</v>
      </c>
      <c r="F1324" s="20">
        <v>35</v>
      </c>
      <c r="G1324" s="20">
        <v>147.57999999999998</v>
      </c>
      <c r="H1324" s="21">
        <v>0</v>
      </c>
    </row>
    <row r="1325" spans="1:8" ht="15" hidden="1" outlineLevel="1">
      <c r="A1325" s="16" t="s">
        <v>2331</v>
      </c>
      <c r="B1325" s="17">
        <v>0</v>
      </c>
      <c r="C1325" s="18" t="s">
        <v>364</v>
      </c>
      <c r="D1325" s="19" t="s">
        <v>2332</v>
      </c>
      <c r="E1325" s="20">
        <v>123.825</v>
      </c>
      <c r="F1325" s="20">
        <v>35</v>
      </c>
      <c r="G1325" s="20">
        <v>158.825</v>
      </c>
      <c r="H1325" s="21">
        <v>0</v>
      </c>
    </row>
    <row r="1326" spans="1:8" ht="15" hidden="1" outlineLevel="1">
      <c r="A1326" s="16" t="s">
        <v>2333</v>
      </c>
      <c r="B1326" s="17">
        <v>0</v>
      </c>
      <c r="C1326" s="18" t="s">
        <v>364</v>
      </c>
      <c r="D1326" s="19" t="s">
        <v>2334</v>
      </c>
      <c r="E1326" s="20">
        <v>149.305</v>
      </c>
      <c r="F1326" s="20">
        <v>35</v>
      </c>
      <c r="G1326" s="20">
        <v>184.305</v>
      </c>
      <c r="H1326" s="21">
        <v>0</v>
      </c>
    </row>
    <row r="1327" spans="1:8" ht="15" hidden="1" outlineLevel="1">
      <c r="A1327" s="16" t="s">
        <v>2335</v>
      </c>
      <c r="B1327" s="17">
        <v>0</v>
      </c>
      <c r="C1327" s="18" t="s">
        <v>364</v>
      </c>
      <c r="D1327" s="19" t="s">
        <v>2336</v>
      </c>
      <c r="E1327" s="20">
        <v>31.525000000000002</v>
      </c>
      <c r="F1327" s="20">
        <v>35</v>
      </c>
      <c r="G1327" s="20">
        <v>66.525</v>
      </c>
      <c r="H1327" s="21">
        <v>0</v>
      </c>
    </row>
    <row r="1328" spans="1:8" ht="15" hidden="1" outlineLevel="1">
      <c r="A1328" s="16" t="s">
        <v>2337</v>
      </c>
      <c r="B1328" s="17">
        <v>0</v>
      </c>
      <c r="C1328" s="18" t="s">
        <v>364</v>
      </c>
      <c r="D1328" s="19" t="s">
        <v>2338</v>
      </c>
      <c r="E1328" s="20">
        <v>33.15</v>
      </c>
      <c r="F1328" s="20">
        <v>35</v>
      </c>
      <c r="G1328" s="20">
        <v>68.15</v>
      </c>
      <c r="H1328" s="21">
        <v>0</v>
      </c>
    </row>
    <row r="1329" spans="1:8" ht="15" hidden="1" outlineLevel="1">
      <c r="A1329" s="16" t="s">
        <v>2339</v>
      </c>
      <c r="B1329" s="17">
        <v>0</v>
      </c>
      <c r="C1329" s="18" t="s">
        <v>364</v>
      </c>
      <c r="D1329" s="19" t="s">
        <v>2340</v>
      </c>
      <c r="E1329" s="20">
        <v>37.894999999999996</v>
      </c>
      <c r="F1329" s="20">
        <v>35</v>
      </c>
      <c r="G1329" s="20">
        <v>72.895</v>
      </c>
      <c r="H1329" s="21">
        <v>0</v>
      </c>
    </row>
    <row r="1330" spans="1:8" ht="15" hidden="1" outlineLevel="1">
      <c r="A1330" s="16" t="s">
        <v>2341</v>
      </c>
      <c r="B1330" s="17">
        <v>0</v>
      </c>
      <c r="C1330" s="18" t="s">
        <v>364</v>
      </c>
      <c r="D1330" s="19" t="s">
        <v>2342</v>
      </c>
      <c r="E1330" s="20">
        <v>44.2</v>
      </c>
      <c r="F1330" s="20">
        <v>35</v>
      </c>
      <c r="G1330" s="20">
        <v>79.2</v>
      </c>
      <c r="H1330" s="21">
        <v>0</v>
      </c>
    </row>
    <row r="1331" spans="1:8" ht="15" hidden="1" outlineLevel="1">
      <c r="A1331" s="16" t="s">
        <v>2343</v>
      </c>
      <c r="B1331" s="17">
        <v>0</v>
      </c>
      <c r="C1331" s="18" t="s">
        <v>364</v>
      </c>
      <c r="D1331" s="19" t="s">
        <v>2344</v>
      </c>
      <c r="E1331" s="20">
        <v>48.945</v>
      </c>
      <c r="F1331" s="20">
        <v>35</v>
      </c>
      <c r="G1331" s="20">
        <v>83.945</v>
      </c>
      <c r="H1331" s="21">
        <v>0</v>
      </c>
    </row>
    <row r="1332" spans="1:8" ht="15" hidden="1" outlineLevel="1">
      <c r="A1332" s="16" t="s">
        <v>2345</v>
      </c>
      <c r="B1332" s="17">
        <v>0</v>
      </c>
      <c r="C1332" s="18" t="s">
        <v>364</v>
      </c>
      <c r="D1332" s="19" t="s">
        <v>2346</v>
      </c>
      <c r="E1332" s="20">
        <v>55.185</v>
      </c>
      <c r="F1332" s="20">
        <v>35</v>
      </c>
      <c r="G1332" s="20">
        <v>90.185</v>
      </c>
      <c r="H1332" s="21">
        <v>0</v>
      </c>
    </row>
    <row r="1333" spans="1:8" ht="15" hidden="1" outlineLevel="1">
      <c r="A1333" s="16" t="s">
        <v>2347</v>
      </c>
      <c r="B1333" s="17">
        <v>0</v>
      </c>
      <c r="C1333" s="18" t="s">
        <v>364</v>
      </c>
      <c r="D1333" s="19" t="s">
        <v>2348</v>
      </c>
      <c r="E1333" s="20">
        <v>78.845</v>
      </c>
      <c r="F1333" s="20">
        <v>35</v>
      </c>
      <c r="G1333" s="20">
        <v>113.845</v>
      </c>
      <c r="H1333" s="21">
        <v>0</v>
      </c>
    </row>
    <row r="1334" spans="1:8" ht="15" hidden="1" outlineLevel="1">
      <c r="A1334" s="16" t="s">
        <v>2349</v>
      </c>
      <c r="B1334" s="17">
        <v>0</v>
      </c>
      <c r="C1334" s="18" t="s">
        <v>364</v>
      </c>
      <c r="D1334" s="19" t="s">
        <v>2350</v>
      </c>
      <c r="E1334" s="20">
        <v>82.875</v>
      </c>
      <c r="F1334" s="20">
        <v>35</v>
      </c>
      <c r="G1334" s="20">
        <v>117.875</v>
      </c>
      <c r="H1334" s="21">
        <v>0</v>
      </c>
    </row>
    <row r="1335" spans="1:8" ht="15" hidden="1" outlineLevel="1">
      <c r="A1335" s="16" t="s">
        <v>2351</v>
      </c>
      <c r="B1335" s="17">
        <v>0</v>
      </c>
      <c r="C1335" s="18" t="s">
        <v>364</v>
      </c>
      <c r="D1335" s="19" t="s">
        <v>2352</v>
      </c>
      <c r="E1335" s="20">
        <v>87.55499999999999</v>
      </c>
      <c r="F1335" s="20">
        <v>35</v>
      </c>
      <c r="G1335" s="20">
        <v>122.55499999999999</v>
      </c>
      <c r="H1335" s="21">
        <v>0</v>
      </c>
    </row>
    <row r="1336" spans="1:8" ht="15" hidden="1" outlineLevel="1">
      <c r="A1336" s="16" t="s">
        <v>2353</v>
      </c>
      <c r="B1336" s="17">
        <v>0</v>
      </c>
      <c r="C1336" s="18" t="s">
        <v>364</v>
      </c>
      <c r="D1336" s="19" t="s">
        <v>2354</v>
      </c>
      <c r="E1336" s="20">
        <v>101.79</v>
      </c>
      <c r="F1336" s="20">
        <v>35</v>
      </c>
      <c r="G1336" s="20">
        <v>136.79000000000002</v>
      </c>
      <c r="H1336" s="21">
        <v>0</v>
      </c>
    </row>
    <row r="1337" spans="1:8" ht="15" hidden="1" outlineLevel="1">
      <c r="A1337" s="16" t="s">
        <v>2355</v>
      </c>
      <c r="B1337" s="17">
        <v>0</v>
      </c>
      <c r="C1337" s="18" t="s">
        <v>364</v>
      </c>
      <c r="D1337" s="19" t="s">
        <v>2356</v>
      </c>
      <c r="E1337" s="20">
        <v>163.28</v>
      </c>
      <c r="F1337" s="20">
        <v>35</v>
      </c>
      <c r="G1337" s="20">
        <v>198.28</v>
      </c>
      <c r="H1337" s="21">
        <v>0</v>
      </c>
    </row>
    <row r="1338" spans="1:8" ht="15" hidden="1" outlineLevel="1">
      <c r="A1338" s="16" t="s">
        <v>2357</v>
      </c>
      <c r="B1338" s="17">
        <v>0</v>
      </c>
      <c r="C1338" s="18" t="s">
        <v>364</v>
      </c>
      <c r="D1338" s="19" t="s">
        <v>2358</v>
      </c>
      <c r="E1338" s="20">
        <v>211.38</v>
      </c>
      <c r="F1338" s="20">
        <v>35</v>
      </c>
      <c r="G1338" s="20">
        <v>246.38</v>
      </c>
      <c r="H1338" s="21">
        <v>0</v>
      </c>
    </row>
    <row r="1339" spans="1:8" ht="15" hidden="1" outlineLevel="1">
      <c r="A1339" s="16" t="s">
        <v>2359</v>
      </c>
      <c r="B1339" s="17">
        <v>0</v>
      </c>
      <c r="C1339" s="18" t="s">
        <v>364</v>
      </c>
      <c r="D1339" s="19" t="s">
        <v>2360</v>
      </c>
      <c r="E1339" s="20">
        <v>47.32</v>
      </c>
      <c r="F1339" s="20">
        <v>35</v>
      </c>
      <c r="G1339" s="20">
        <v>82.32</v>
      </c>
      <c r="H1339" s="21">
        <v>0</v>
      </c>
    </row>
    <row r="1340" spans="1:8" ht="15" hidden="1" outlineLevel="1">
      <c r="A1340" s="16" t="s">
        <v>2361</v>
      </c>
      <c r="B1340" s="17">
        <v>0</v>
      </c>
      <c r="C1340" s="18" t="s">
        <v>364</v>
      </c>
      <c r="D1340" s="19" t="s">
        <v>2362</v>
      </c>
      <c r="E1340" s="20">
        <v>52.065</v>
      </c>
      <c r="F1340" s="20">
        <v>35</v>
      </c>
      <c r="G1340" s="20">
        <v>87.065</v>
      </c>
      <c r="H1340" s="21">
        <v>0</v>
      </c>
    </row>
    <row r="1341" spans="1:8" ht="15" hidden="1" outlineLevel="1">
      <c r="A1341" s="16" t="s">
        <v>2363</v>
      </c>
      <c r="B1341" s="17">
        <v>0</v>
      </c>
      <c r="C1341" s="18" t="s">
        <v>364</v>
      </c>
      <c r="D1341" s="19" t="s">
        <v>2364</v>
      </c>
      <c r="E1341" s="20">
        <v>61.489999999999995</v>
      </c>
      <c r="F1341" s="20">
        <v>35</v>
      </c>
      <c r="G1341" s="20">
        <v>96.49</v>
      </c>
      <c r="H1341" s="21">
        <v>0</v>
      </c>
    </row>
    <row r="1342" spans="1:8" ht="15" hidden="1" outlineLevel="1">
      <c r="A1342" s="16" t="s">
        <v>2365</v>
      </c>
      <c r="B1342" s="17">
        <v>0</v>
      </c>
      <c r="C1342" s="18" t="s">
        <v>364</v>
      </c>
      <c r="D1342" s="19" t="s">
        <v>2366</v>
      </c>
      <c r="E1342" s="20">
        <v>70.2</v>
      </c>
      <c r="F1342" s="20">
        <v>35</v>
      </c>
      <c r="G1342" s="20">
        <v>105.2</v>
      </c>
      <c r="H1342" s="21">
        <v>0</v>
      </c>
    </row>
    <row r="1343" spans="1:8" ht="15" hidden="1" outlineLevel="1">
      <c r="A1343" s="16" t="s">
        <v>2367</v>
      </c>
      <c r="B1343" s="17">
        <v>0</v>
      </c>
      <c r="C1343" s="18" t="s">
        <v>364</v>
      </c>
      <c r="D1343" s="19" t="s">
        <v>2368</v>
      </c>
      <c r="E1343" s="20">
        <v>80.405</v>
      </c>
      <c r="F1343" s="20">
        <v>35</v>
      </c>
      <c r="G1343" s="20">
        <v>115.405</v>
      </c>
      <c r="H1343" s="21">
        <v>0</v>
      </c>
    </row>
    <row r="1344" spans="1:8" ht="15" hidden="1" outlineLevel="1">
      <c r="A1344" s="16" t="s">
        <v>2369</v>
      </c>
      <c r="B1344" s="17">
        <v>0</v>
      </c>
      <c r="C1344" s="18" t="s">
        <v>364</v>
      </c>
      <c r="D1344" s="19" t="s">
        <v>2370</v>
      </c>
      <c r="E1344" s="20">
        <v>99.385</v>
      </c>
      <c r="F1344" s="20">
        <v>35</v>
      </c>
      <c r="G1344" s="20">
        <v>134.385</v>
      </c>
      <c r="H1344" s="21">
        <v>0</v>
      </c>
    </row>
    <row r="1345" spans="1:8" ht="15" hidden="1" outlineLevel="1">
      <c r="A1345" s="16" t="s">
        <v>2371</v>
      </c>
      <c r="B1345" s="17">
        <v>0</v>
      </c>
      <c r="C1345" s="18" t="s">
        <v>364</v>
      </c>
      <c r="D1345" s="19" t="s">
        <v>2372</v>
      </c>
      <c r="E1345" s="20">
        <v>105.69</v>
      </c>
      <c r="F1345" s="20">
        <v>35</v>
      </c>
      <c r="G1345" s="20">
        <v>140.69</v>
      </c>
      <c r="H1345" s="21">
        <v>0</v>
      </c>
    </row>
    <row r="1346" spans="1:8" ht="15" hidden="1" outlineLevel="1">
      <c r="A1346" s="16" t="s">
        <v>2373</v>
      </c>
      <c r="B1346" s="17">
        <v>0</v>
      </c>
      <c r="C1346" s="18" t="s">
        <v>364</v>
      </c>
      <c r="D1346" s="19" t="s">
        <v>2374</v>
      </c>
      <c r="E1346" s="20">
        <v>112.775</v>
      </c>
      <c r="F1346" s="20">
        <v>35</v>
      </c>
      <c r="G1346" s="20">
        <v>147.775</v>
      </c>
      <c r="H1346" s="21">
        <v>0</v>
      </c>
    </row>
    <row r="1347" spans="1:8" ht="15" hidden="1" outlineLevel="1">
      <c r="A1347" s="16" t="s">
        <v>2375</v>
      </c>
      <c r="B1347" s="17">
        <v>0</v>
      </c>
      <c r="C1347" s="18" t="s">
        <v>364</v>
      </c>
      <c r="D1347" s="19" t="s">
        <v>2376</v>
      </c>
      <c r="E1347" s="20">
        <v>134.94</v>
      </c>
      <c r="F1347" s="20">
        <v>35</v>
      </c>
      <c r="G1347" s="20">
        <v>169.94</v>
      </c>
      <c r="H1347" s="21">
        <v>0</v>
      </c>
    </row>
    <row r="1348" spans="1:8" ht="15" hidden="1" outlineLevel="1">
      <c r="A1348" s="16" t="s">
        <v>2377</v>
      </c>
      <c r="B1348" s="17">
        <v>0</v>
      </c>
      <c r="C1348" s="18" t="s">
        <v>364</v>
      </c>
      <c r="D1348" s="19" t="s">
        <v>2378</v>
      </c>
      <c r="E1348" s="20">
        <v>200.33</v>
      </c>
      <c r="F1348" s="20">
        <v>35</v>
      </c>
      <c r="G1348" s="20">
        <v>235.33</v>
      </c>
      <c r="H1348" s="21">
        <v>0</v>
      </c>
    </row>
    <row r="1349" spans="1:8" ht="15" hidden="1" outlineLevel="1">
      <c r="A1349" s="16" t="s">
        <v>2379</v>
      </c>
      <c r="B1349" s="17">
        <v>0</v>
      </c>
      <c r="C1349" s="18" t="s">
        <v>364</v>
      </c>
      <c r="D1349" s="19" t="s">
        <v>2380</v>
      </c>
      <c r="E1349" s="20">
        <v>254.8</v>
      </c>
      <c r="F1349" s="20">
        <v>35</v>
      </c>
      <c r="G1349" s="20">
        <v>289.8</v>
      </c>
      <c r="H1349" s="21">
        <v>0</v>
      </c>
    </row>
    <row r="1350" spans="1:8" ht="15" hidden="1" outlineLevel="1">
      <c r="A1350" s="16" t="s">
        <v>2381</v>
      </c>
      <c r="B1350" s="17">
        <v>0</v>
      </c>
      <c r="C1350" s="18" t="s">
        <v>364</v>
      </c>
      <c r="D1350" s="19" t="s">
        <v>2382</v>
      </c>
      <c r="E1350" s="20">
        <v>18.655</v>
      </c>
      <c r="F1350" s="20">
        <v>40</v>
      </c>
      <c r="G1350" s="20">
        <v>58.655</v>
      </c>
      <c r="H1350" s="21">
        <v>0</v>
      </c>
    </row>
    <row r="1351" spans="1:8" ht="15" hidden="1" outlineLevel="1">
      <c r="A1351" s="16" t="s">
        <v>2383</v>
      </c>
      <c r="B1351" s="17">
        <v>0</v>
      </c>
      <c r="C1351" s="18" t="s">
        <v>364</v>
      </c>
      <c r="D1351" s="19" t="s">
        <v>2384</v>
      </c>
      <c r="E1351" s="20">
        <v>24.375</v>
      </c>
      <c r="F1351" s="20">
        <v>40</v>
      </c>
      <c r="G1351" s="20">
        <v>64.375</v>
      </c>
      <c r="H1351" s="21">
        <v>0</v>
      </c>
    </row>
    <row r="1352" spans="1:8" ht="15" hidden="1" outlineLevel="1">
      <c r="A1352" s="16" t="s">
        <v>2385</v>
      </c>
      <c r="B1352" s="17">
        <v>0</v>
      </c>
      <c r="C1352" s="18" t="s">
        <v>364</v>
      </c>
      <c r="D1352" s="19" t="s">
        <v>2386</v>
      </c>
      <c r="E1352" s="20">
        <v>27.235</v>
      </c>
      <c r="F1352" s="20">
        <v>40</v>
      </c>
      <c r="G1352" s="20">
        <v>67.235</v>
      </c>
      <c r="H1352" s="21">
        <v>0</v>
      </c>
    </row>
    <row r="1353" spans="1:8" ht="15" hidden="1" outlineLevel="1">
      <c r="A1353" s="16" t="s">
        <v>2387</v>
      </c>
      <c r="B1353" s="17">
        <v>0</v>
      </c>
      <c r="C1353" s="18" t="s">
        <v>364</v>
      </c>
      <c r="D1353" s="19" t="s">
        <v>2388</v>
      </c>
      <c r="E1353" s="20">
        <v>31.525000000000002</v>
      </c>
      <c r="F1353" s="20">
        <v>40</v>
      </c>
      <c r="G1353" s="20">
        <v>71.525</v>
      </c>
      <c r="H1353" s="21">
        <v>0</v>
      </c>
    </row>
    <row r="1354" spans="1:8" ht="15" hidden="1" outlineLevel="1">
      <c r="A1354" s="16" t="s">
        <v>2389</v>
      </c>
      <c r="B1354" s="17">
        <v>0</v>
      </c>
      <c r="C1354" s="18" t="s">
        <v>364</v>
      </c>
      <c r="D1354" s="19" t="s">
        <v>2390</v>
      </c>
      <c r="E1354" s="20">
        <v>36.53</v>
      </c>
      <c r="F1354" s="20">
        <v>40</v>
      </c>
      <c r="G1354" s="20">
        <v>76.53</v>
      </c>
      <c r="H1354" s="21">
        <v>0</v>
      </c>
    </row>
    <row r="1355" spans="1:8" ht="15" hidden="1" outlineLevel="1">
      <c r="A1355" s="16" t="s">
        <v>2391</v>
      </c>
      <c r="B1355" s="17">
        <v>0</v>
      </c>
      <c r="C1355" s="18" t="s">
        <v>364</v>
      </c>
      <c r="D1355" s="19" t="s">
        <v>2392</v>
      </c>
      <c r="E1355" s="20">
        <v>44.46000000000001</v>
      </c>
      <c r="F1355" s="20">
        <v>40</v>
      </c>
      <c r="G1355" s="20">
        <v>84.46000000000001</v>
      </c>
      <c r="H1355" s="21">
        <v>0</v>
      </c>
    </row>
    <row r="1356" spans="1:8" ht="15" hidden="1" outlineLevel="1">
      <c r="A1356" s="16" t="s">
        <v>2393</v>
      </c>
      <c r="B1356" s="17">
        <v>0</v>
      </c>
      <c r="C1356" s="18" t="s">
        <v>364</v>
      </c>
      <c r="D1356" s="19" t="s">
        <v>370</v>
      </c>
      <c r="E1356" s="20">
        <v>0</v>
      </c>
      <c r="F1356" s="20">
        <v>0</v>
      </c>
      <c r="G1356" s="20">
        <v>0</v>
      </c>
      <c r="H1356" s="21">
        <v>0</v>
      </c>
    </row>
    <row r="1357" spans="1:8" ht="15" hidden="1" outlineLevel="1">
      <c r="A1357" s="16" t="s">
        <v>2394</v>
      </c>
      <c r="B1357" s="17">
        <v>0</v>
      </c>
      <c r="C1357" s="18" t="s">
        <v>364</v>
      </c>
      <c r="D1357" s="19" t="s">
        <v>370</v>
      </c>
      <c r="E1357" s="20">
        <v>0</v>
      </c>
      <c r="F1357" s="20">
        <v>0</v>
      </c>
      <c r="G1357" s="20">
        <v>0</v>
      </c>
      <c r="H1357" s="21">
        <v>0</v>
      </c>
    </row>
    <row r="1358" spans="1:8" ht="15" hidden="1" outlineLevel="1">
      <c r="A1358" s="16" t="s">
        <v>2395</v>
      </c>
      <c r="B1358" s="17">
        <v>0</v>
      </c>
      <c r="C1358" s="18" t="s">
        <v>364</v>
      </c>
      <c r="D1358" s="19" t="s">
        <v>370</v>
      </c>
      <c r="E1358" s="20">
        <v>0</v>
      </c>
      <c r="F1358" s="20">
        <v>0</v>
      </c>
      <c r="G1358" s="20">
        <v>0</v>
      </c>
      <c r="H1358" s="21">
        <v>0</v>
      </c>
    </row>
    <row r="1359" spans="1:8" ht="15" hidden="1" outlineLevel="1">
      <c r="A1359" s="16" t="s">
        <v>2396</v>
      </c>
      <c r="B1359" s="17">
        <v>0</v>
      </c>
      <c r="C1359" s="18" t="s">
        <v>364</v>
      </c>
      <c r="D1359" s="19" t="s">
        <v>370</v>
      </c>
      <c r="E1359" s="20">
        <v>0</v>
      </c>
      <c r="F1359" s="20">
        <v>0</v>
      </c>
      <c r="G1359" s="20">
        <v>0</v>
      </c>
      <c r="H1359" s="21">
        <v>0</v>
      </c>
    </row>
    <row r="1360" spans="1:8" ht="15" hidden="1" outlineLevel="1">
      <c r="A1360" s="16" t="s">
        <v>2397</v>
      </c>
      <c r="B1360" s="17">
        <v>0</v>
      </c>
      <c r="C1360" s="18" t="s">
        <v>364</v>
      </c>
      <c r="D1360" s="19" t="s">
        <v>370</v>
      </c>
      <c r="E1360" s="20">
        <v>0</v>
      </c>
      <c r="F1360" s="20">
        <v>0</v>
      </c>
      <c r="G1360" s="20">
        <v>0</v>
      </c>
      <c r="H1360" s="21">
        <v>0</v>
      </c>
    </row>
    <row r="1361" spans="1:8" ht="15" hidden="1" outlineLevel="1">
      <c r="A1361" s="16" t="s">
        <v>2398</v>
      </c>
      <c r="B1361" s="17">
        <v>0</v>
      </c>
      <c r="C1361" s="18" t="s">
        <v>364</v>
      </c>
      <c r="D1361" s="19" t="s">
        <v>370</v>
      </c>
      <c r="E1361" s="20">
        <v>0</v>
      </c>
      <c r="F1361" s="20">
        <v>0</v>
      </c>
      <c r="G1361" s="20">
        <v>0</v>
      </c>
      <c r="H1361" s="21">
        <v>0</v>
      </c>
    </row>
    <row r="1362" spans="1:8" ht="15" hidden="1" outlineLevel="1">
      <c r="A1362" s="16" t="s">
        <v>2399</v>
      </c>
      <c r="B1362" s="17">
        <v>0</v>
      </c>
      <c r="C1362" s="18" t="s">
        <v>364</v>
      </c>
      <c r="D1362" s="19" t="s">
        <v>370</v>
      </c>
      <c r="E1362" s="20">
        <v>0</v>
      </c>
      <c r="F1362" s="20">
        <v>0</v>
      </c>
      <c r="G1362" s="20">
        <v>0</v>
      </c>
      <c r="H1362" s="21">
        <v>0</v>
      </c>
    </row>
    <row r="1363" spans="1:8" ht="15" hidden="1" outlineLevel="1">
      <c r="A1363" s="16" t="s">
        <v>2400</v>
      </c>
      <c r="B1363" s="17">
        <v>0</v>
      </c>
      <c r="C1363" s="18" t="s">
        <v>364</v>
      </c>
      <c r="D1363" s="19" t="s">
        <v>370</v>
      </c>
      <c r="E1363" s="20">
        <v>0</v>
      </c>
      <c r="F1363" s="20">
        <v>0</v>
      </c>
      <c r="G1363" s="20">
        <v>0</v>
      </c>
      <c r="H1363" s="21">
        <v>0</v>
      </c>
    </row>
    <row r="1364" spans="1:8" ht="15" hidden="1" outlineLevel="1">
      <c r="A1364" s="16" t="s">
        <v>2401</v>
      </c>
      <c r="B1364" s="17">
        <v>0</v>
      </c>
      <c r="C1364" s="18" t="s">
        <v>364</v>
      </c>
      <c r="D1364" s="19" t="s">
        <v>370</v>
      </c>
      <c r="E1364" s="20">
        <v>0</v>
      </c>
      <c r="F1364" s="20">
        <v>0</v>
      </c>
      <c r="G1364" s="20">
        <v>0</v>
      </c>
      <c r="H1364" s="21">
        <v>0</v>
      </c>
    </row>
    <row r="1365" spans="1:8" ht="15" hidden="1" outlineLevel="1">
      <c r="A1365" s="16" t="s">
        <v>2402</v>
      </c>
      <c r="B1365" s="17">
        <v>0</v>
      </c>
      <c r="C1365" s="18" t="s">
        <v>364</v>
      </c>
      <c r="D1365" s="19" t="s">
        <v>370</v>
      </c>
      <c r="E1365" s="20">
        <v>0</v>
      </c>
      <c r="F1365" s="20">
        <v>0</v>
      </c>
      <c r="G1365" s="20">
        <v>0</v>
      </c>
      <c r="H1365" s="21">
        <v>0</v>
      </c>
    </row>
    <row r="1366" spans="1:8" ht="15" hidden="1" outlineLevel="1">
      <c r="A1366" s="16" t="s">
        <v>2403</v>
      </c>
      <c r="B1366" s="17">
        <v>0</v>
      </c>
      <c r="C1366" s="18" t="s">
        <v>364</v>
      </c>
      <c r="D1366" s="19" t="s">
        <v>370</v>
      </c>
      <c r="E1366" s="20">
        <v>0</v>
      </c>
      <c r="F1366" s="20">
        <v>0</v>
      </c>
      <c r="G1366" s="20">
        <v>0</v>
      </c>
      <c r="H1366" s="21">
        <v>0</v>
      </c>
    </row>
    <row r="1367" spans="1:8" ht="15" hidden="1" outlineLevel="1">
      <c r="A1367" s="16" t="s">
        <v>2404</v>
      </c>
      <c r="B1367" s="17">
        <v>0</v>
      </c>
      <c r="C1367" s="18" t="s">
        <v>364</v>
      </c>
      <c r="D1367" s="19" t="s">
        <v>370</v>
      </c>
      <c r="E1367" s="20">
        <v>0</v>
      </c>
      <c r="F1367" s="20">
        <v>0</v>
      </c>
      <c r="G1367" s="20">
        <v>0</v>
      </c>
      <c r="H1367" s="21">
        <v>0</v>
      </c>
    </row>
    <row r="1368" spans="1:8" ht="15" hidden="1" outlineLevel="1">
      <c r="A1368" s="16" t="s">
        <v>2405</v>
      </c>
      <c r="B1368" s="17">
        <v>0</v>
      </c>
      <c r="C1368" s="18" t="s">
        <v>364</v>
      </c>
      <c r="D1368" s="19" t="s">
        <v>370</v>
      </c>
      <c r="E1368" s="20">
        <v>0</v>
      </c>
      <c r="F1368" s="20">
        <v>0</v>
      </c>
      <c r="G1368" s="20">
        <v>0</v>
      </c>
      <c r="H1368" s="21">
        <v>0</v>
      </c>
    </row>
    <row r="1369" spans="1:8" ht="15" hidden="1" outlineLevel="1">
      <c r="A1369" s="16" t="s">
        <v>2406</v>
      </c>
      <c r="B1369" s="17">
        <v>0</v>
      </c>
      <c r="C1369" s="18" t="s">
        <v>364</v>
      </c>
      <c r="D1369" s="19" t="s">
        <v>370</v>
      </c>
      <c r="E1369" s="20">
        <v>0</v>
      </c>
      <c r="F1369" s="20">
        <v>0</v>
      </c>
      <c r="G1369" s="20">
        <v>0</v>
      </c>
      <c r="H1369" s="21">
        <v>0</v>
      </c>
    </row>
    <row r="1370" spans="1:8" ht="15" hidden="1" outlineLevel="1">
      <c r="A1370" s="16" t="s">
        <v>2407</v>
      </c>
      <c r="B1370" s="17">
        <v>0</v>
      </c>
      <c r="C1370" s="18" t="s">
        <v>364</v>
      </c>
      <c r="D1370" s="19" t="s">
        <v>370</v>
      </c>
      <c r="E1370" s="20">
        <v>0</v>
      </c>
      <c r="F1370" s="20">
        <v>0</v>
      </c>
      <c r="G1370" s="20">
        <v>0</v>
      </c>
      <c r="H1370" s="21">
        <v>0</v>
      </c>
    </row>
    <row r="1371" spans="1:8" ht="15" hidden="1" outlineLevel="1">
      <c r="A1371" s="16" t="s">
        <v>2408</v>
      </c>
      <c r="B1371" s="17">
        <v>0</v>
      </c>
      <c r="C1371" s="18" t="s">
        <v>364</v>
      </c>
      <c r="D1371" s="19" t="s">
        <v>370</v>
      </c>
      <c r="E1371" s="20">
        <v>0</v>
      </c>
      <c r="F1371" s="20">
        <v>0</v>
      </c>
      <c r="G1371" s="20">
        <v>0</v>
      </c>
      <c r="H1371" s="21">
        <v>0</v>
      </c>
    </row>
    <row r="1372" spans="1:8" ht="15" hidden="1" outlineLevel="1">
      <c r="A1372" s="16" t="s">
        <v>2409</v>
      </c>
      <c r="B1372" s="17">
        <v>0</v>
      </c>
      <c r="C1372" s="18" t="s">
        <v>364</v>
      </c>
      <c r="D1372" s="19" t="s">
        <v>370</v>
      </c>
      <c r="E1372" s="20">
        <v>0</v>
      </c>
      <c r="F1372" s="20">
        <v>0</v>
      </c>
      <c r="G1372" s="20">
        <v>0</v>
      </c>
      <c r="H1372" s="21">
        <v>0</v>
      </c>
    </row>
    <row r="1373" spans="1:8" ht="15" hidden="1" outlineLevel="1">
      <c r="A1373" s="16" t="s">
        <v>2410</v>
      </c>
      <c r="B1373" s="17">
        <v>0</v>
      </c>
      <c r="C1373" s="18" t="s">
        <v>364</v>
      </c>
      <c r="D1373" s="19" t="s">
        <v>370</v>
      </c>
      <c r="E1373" s="20">
        <v>0</v>
      </c>
      <c r="F1373" s="20">
        <v>0</v>
      </c>
      <c r="G1373" s="20">
        <v>0</v>
      </c>
      <c r="H1373" s="21">
        <v>0</v>
      </c>
    </row>
    <row r="1374" spans="1:8" ht="15" hidden="1" outlineLevel="1">
      <c r="A1374" s="16" t="s">
        <v>2411</v>
      </c>
      <c r="B1374" s="17">
        <v>0</v>
      </c>
      <c r="C1374" s="18" t="s">
        <v>364</v>
      </c>
      <c r="D1374" s="19" t="s">
        <v>370</v>
      </c>
      <c r="E1374" s="20">
        <v>0</v>
      </c>
      <c r="F1374" s="20">
        <v>0</v>
      </c>
      <c r="G1374" s="20">
        <v>0</v>
      </c>
      <c r="H1374" s="21">
        <v>0</v>
      </c>
    </row>
    <row r="1375" spans="1:8" ht="15" hidden="1" outlineLevel="1">
      <c r="A1375" s="16" t="s">
        <v>2412</v>
      </c>
      <c r="B1375" s="17">
        <v>0</v>
      </c>
      <c r="C1375" s="18" t="s">
        <v>364</v>
      </c>
      <c r="D1375" s="19" t="s">
        <v>370</v>
      </c>
      <c r="E1375" s="20">
        <v>0</v>
      </c>
      <c r="F1375" s="20">
        <v>0</v>
      </c>
      <c r="G1375" s="20">
        <v>0</v>
      </c>
      <c r="H1375" s="21">
        <v>0</v>
      </c>
    </row>
    <row r="1376" spans="1:8" ht="15" hidden="1" outlineLevel="1">
      <c r="A1376" s="16" t="s">
        <v>2413</v>
      </c>
      <c r="B1376" s="17">
        <v>0</v>
      </c>
      <c r="C1376" s="18" t="s">
        <v>364</v>
      </c>
      <c r="D1376" s="19" t="s">
        <v>370</v>
      </c>
      <c r="E1376" s="20">
        <v>0</v>
      </c>
      <c r="F1376" s="20">
        <v>0</v>
      </c>
      <c r="G1376" s="20">
        <v>0</v>
      </c>
      <c r="H1376" s="21">
        <v>0</v>
      </c>
    </row>
    <row r="1377" spans="1:8" ht="15" hidden="1" outlineLevel="1">
      <c r="A1377" s="16" t="s">
        <v>2414</v>
      </c>
      <c r="B1377" s="17">
        <v>0</v>
      </c>
      <c r="C1377" s="18" t="s">
        <v>364</v>
      </c>
      <c r="D1377" s="19" t="s">
        <v>370</v>
      </c>
      <c r="E1377" s="20">
        <v>0</v>
      </c>
      <c r="F1377" s="20">
        <v>0</v>
      </c>
      <c r="G1377" s="20">
        <v>0</v>
      </c>
      <c r="H1377" s="21">
        <v>0</v>
      </c>
    </row>
    <row r="1378" spans="1:8" ht="15" hidden="1" outlineLevel="1">
      <c r="A1378" s="16" t="s">
        <v>2415</v>
      </c>
      <c r="B1378" s="17">
        <v>0</v>
      </c>
      <c r="C1378" s="18" t="s">
        <v>364</v>
      </c>
      <c r="D1378" s="19" t="s">
        <v>370</v>
      </c>
      <c r="E1378" s="20">
        <v>0</v>
      </c>
      <c r="F1378" s="20">
        <v>0</v>
      </c>
      <c r="G1378" s="20">
        <v>0</v>
      </c>
      <c r="H1378" s="21">
        <v>0</v>
      </c>
    </row>
    <row r="1379" spans="1:8" ht="15" hidden="1" outlineLevel="1">
      <c r="A1379" s="16" t="s">
        <v>2416</v>
      </c>
      <c r="B1379" s="17">
        <v>0</v>
      </c>
      <c r="C1379" s="18" t="s">
        <v>364</v>
      </c>
      <c r="D1379" s="19" t="s">
        <v>370</v>
      </c>
      <c r="E1379" s="20">
        <v>0</v>
      </c>
      <c r="F1379" s="20">
        <v>0</v>
      </c>
      <c r="G1379" s="20">
        <v>0</v>
      </c>
      <c r="H1379" s="21">
        <v>0</v>
      </c>
    </row>
    <row r="1380" spans="1:8" ht="15" hidden="1" outlineLevel="1">
      <c r="A1380" s="16" t="s">
        <v>2417</v>
      </c>
      <c r="B1380" s="17">
        <v>0</v>
      </c>
      <c r="C1380" s="18" t="s">
        <v>364</v>
      </c>
      <c r="D1380" s="19" t="s">
        <v>370</v>
      </c>
      <c r="E1380" s="20">
        <v>0</v>
      </c>
      <c r="F1380" s="20">
        <v>0</v>
      </c>
      <c r="G1380" s="20">
        <v>0</v>
      </c>
      <c r="H1380" s="21">
        <v>0</v>
      </c>
    </row>
    <row r="1381" spans="1:8" ht="15" hidden="1" outlineLevel="1">
      <c r="A1381" s="16" t="s">
        <v>2418</v>
      </c>
      <c r="B1381" s="17">
        <v>0</v>
      </c>
      <c r="C1381" s="18" t="s">
        <v>364</v>
      </c>
      <c r="D1381" s="19" t="s">
        <v>370</v>
      </c>
      <c r="E1381" s="20">
        <v>0</v>
      </c>
      <c r="F1381" s="20">
        <v>0</v>
      </c>
      <c r="G1381" s="20">
        <v>0</v>
      </c>
      <c r="H1381" s="21">
        <v>0</v>
      </c>
    </row>
    <row r="1382" spans="1:8" ht="15" hidden="1" outlineLevel="1">
      <c r="A1382" s="16" t="s">
        <v>2419</v>
      </c>
      <c r="B1382" s="17">
        <v>0</v>
      </c>
      <c r="C1382" s="18" t="s">
        <v>364</v>
      </c>
      <c r="D1382" s="19" t="s">
        <v>370</v>
      </c>
      <c r="E1382" s="20">
        <v>0</v>
      </c>
      <c r="F1382" s="20">
        <v>0</v>
      </c>
      <c r="G1382" s="20">
        <v>0</v>
      </c>
      <c r="H1382" s="21">
        <v>0</v>
      </c>
    </row>
    <row r="1383" spans="1:8" ht="15" hidden="1" outlineLevel="1">
      <c r="A1383" s="16" t="s">
        <v>2420</v>
      </c>
      <c r="B1383" s="17">
        <v>0</v>
      </c>
      <c r="C1383" s="18" t="s">
        <v>364</v>
      </c>
      <c r="D1383" s="19" t="s">
        <v>370</v>
      </c>
      <c r="E1383" s="20">
        <v>0</v>
      </c>
      <c r="F1383" s="20">
        <v>0</v>
      </c>
      <c r="G1383" s="20">
        <v>0</v>
      </c>
      <c r="H1383" s="21">
        <v>0</v>
      </c>
    </row>
    <row r="1384" spans="1:8" ht="15" hidden="1" outlineLevel="1">
      <c r="A1384" s="16" t="s">
        <v>2421</v>
      </c>
      <c r="B1384" s="17">
        <v>0</v>
      </c>
      <c r="C1384" s="18" t="s">
        <v>364</v>
      </c>
      <c r="D1384" s="19" t="s">
        <v>370</v>
      </c>
      <c r="E1384" s="20">
        <v>0</v>
      </c>
      <c r="F1384" s="20">
        <v>0</v>
      </c>
      <c r="G1384" s="20">
        <v>0</v>
      </c>
      <c r="H1384" s="21">
        <v>0</v>
      </c>
    </row>
    <row r="1385" spans="1:8" ht="15" hidden="1" outlineLevel="1">
      <c r="A1385" s="16" t="s">
        <v>2422</v>
      </c>
      <c r="B1385" s="17">
        <v>0</v>
      </c>
      <c r="C1385" s="18" t="s">
        <v>364</v>
      </c>
      <c r="D1385" s="19" t="s">
        <v>370</v>
      </c>
      <c r="E1385" s="20">
        <v>0</v>
      </c>
      <c r="F1385" s="20">
        <v>0</v>
      </c>
      <c r="G1385" s="20">
        <v>0</v>
      </c>
      <c r="H1385" s="21">
        <v>0</v>
      </c>
    </row>
    <row r="1386" spans="1:8" ht="15" hidden="1" outlineLevel="1">
      <c r="A1386" s="16" t="s">
        <v>2423</v>
      </c>
      <c r="B1386" s="17">
        <v>0</v>
      </c>
      <c r="C1386" s="18" t="s">
        <v>364</v>
      </c>
      <c r="D1386" s="19" t="s">
        <v>370</v>
      </c>
      <c r="E1386" s="20">
        <v>0</v>
      </c>
      <c r="F1386" s="20">
        <v>0</v>
      </c>
      <c r="G1386" s="20">
        <v>0</v>
      </c>
      <c r="H1386" s="21">
        <v>0</v>
      </c>
    </row>
    <row r="1387" spans="1:8" ht="15" hidden="1" outlineLevel="1">
      <c r="A1387" s="26" t="s">
        <v>2424</v>
      </c>
      <c r="B1387" s="27">
        <v>0</v>
      </c>
      <c r="C1387" s="28" t="s">
        <v>395</v>
      </c>
      <c r="D1387" s="29" t="s">
        <v>396</v>
      </c>
      <c r="E1387" s="20">
        <v>0</v>
      </c>
      <c r="F1387" s="20">
        <v>0</v>
      </c>
      <c r="G1387" s="20">
        <v>0</v>
      </c>
      <c r="H1387" s="30">
        <v>0</v>
      </c>
    </row>
    <row r="1388" spans="1:8" ht="15" hidden="1" outlineLevel="1">
      <c r="A1388" s="1"/>
      <c r="B1388" s="1"/>
      <c r="C1388" s="50"/>
      <c r="D1388" s="1"/>
      <c r="E1388" s="66"/>
      <c r="F1388" s="66"/>
      <c r="G1388" s="51"/>
      <c r="H1388" s="52"/>
    </row>
    <row r="1389" spans="1:8" ht="15.6" collapsed="1">
      <c r="A1389" s="1"/>
      <c r="B1389" s="1"/>
      <c r="C1389" s="50"/>
      <c r="D1389" s="1"/>
      <c r="G1389" s="67" t="s">
        <v>7</v>
      </c>
      <c r="H1389" s="32">
        <v>0</v>
      </c>
    </row>
    <row r="1390" spans="1:8" ht="15.6">
      <c r="A1390" s="1"/>
      <c r="B1390" s="1"/>
      <c r="C1390" s="1"/>
      <c r="D1390" s="1"/>
      <c r="G1390" s="53"/>
      <c r="H1390" s="54"/>
    </row>
    <row r="1391" spans="1:4" ht="15">
      <c r="A1391" s="1"/>
      <c r="B1391" s="1"/>
      <c r="C1391" s="1"/>
      <c r="D1391" s="1"/>
    </row>
    <row r="1392" spans="1:4" ht="21">
      <c r="A1392" s="1"/>
      <c r="B1392" s="55"/>
      <c r="C1392" s="56" t="s">
        <v>2425</v>
      </c>
      <c r="D1392" s="1"/>
    </row>
    <row r="1393" spans="1:4" ht="15">
      <c r="A1393" s="1"/>
      <c r="B1393" s="1"/>
      <c r="C1393" s="1"/>
      <c r="D1393" s="1"/>
    </row>
    <row r="1394" spans="1:8" ht="15.6">
      <c r="A1394" s="1"/>
      <c r="B1394" s="57">
        <f>B6</f>
        <v>1</v>
      </c>
      <c r="C1394" s="57" t="str">
        <f>C6</f>
        <v>Vnitřní kanalizace</v>
      </c>
      <c r="D1394" s="1"/>
      <c r="H1394" s="54"/>
    </row>
    <row r="1395" spans="1:8" ht="15.6">
      <c r="A1395" s="1"/>
      <c r="B1395" s="57">
        <f>B214</f>
        <v>2</v>
      </c>
      <c r="C1395" s="57" t="str">
        <f>C214</f>
        <v>Vnitřní vodovod</v>
      </c>
      <c r="D1395" s="1"/>
      <c r="H1395" s="54"/>
    </row>
    <row r="1396" spans="1:8" ht="15.6">
      <c r="A1396" s="1"/>
      <c r="B1396" s="57">
        <f>B557</f>
        <v>3</v>
      </c>
      <c r="C1396" s="57" t="str">
        <f>C557</f>
        <v>Vnitřní plynovod</v>
      </c>
      <c r="D1396" s="1"/>
      <c r="H1396" s="54"/>
    </row>
    <row r="1397" spans="1:8" ht="15.6">
      <c r="A1397" s="1"/>
      <c r="B1397" s="57">
        <f>B765</f>
        <v>4</v>
      </c>
      <c r="C1397" s="57" t="str">
        <f>C765</f>
        <v>Zařizovací předměty</v>
      </c>
      <c r="D1397" s="1"/>
      <c r="H1397" s="54"/>
    </row>
    <row r="1398" spans="1:8" ht="15.6">
      <c r="A1398" s="1"/>
      <c r="B1398" s="57">
        <f>B1111</f>
        <v>5</v>
      </c>
      <c r="C1398" s="57" t="str">
        <f>C1111</f>
        <v>Tepelná izolace</v>
      </c>
      <c r="D1398" s="1"/>
      <c r="H1398" s="54"/>
    </row>
    <row r="1399" spans="1:4" ht="15">
      <c r="A1399" s="1"/>
      <c r="B1399" s="1"/>
      <c r="C1399" s="1"/>
      <c r="D1399" s="1"/>
    </row>
    <row r="1400" spans="1:8" s="63" customFormat="1" ht="18" thickBot="1">
      <c r="A1400" s="58"/>
      <c r="B1400" s="58"/>
      <c r="C1400" s="59" t="s">
        <v>2426</v>
      </c>
      <c r="D1400" s="60"/>
      <c r="E1400" s="61"/>
      <c r="F1400" s="61"/>
      <c r="G1400" s="61"/>
      <c r="H1400" s="62"/>
    </row>
    <row r="1401" ht="13.8" thickTop="1"/>
    <row r="1402" ht="15">
      <c r="D1402" s="4" t="s">
        <v>2427</v>
      </c>
    </row>
    <row r="1403" ht="18" thickBot="1">
      <c r="H1403" s="64"/>
    </row>
    <row r="1404" ht="13.8" thickTop="1">
      <c r="D1404" s="4" t="s">
        <v>2428</v>
      </c>
    </row>
    <row r="1405" ht="15">
      <c r="D1405" s="4" t="s">
        <v>2429</v>
      </c>
    </row>
    <row r="1406" ht="15">
      <c r="D1406" s="4" t="s">
        <v>2455</v>
      </c>
    </row>
  </sheetData>
  <dataValidations count="11" disablePrompts="1">
    <dataValidation errorStyle="warning" allowBlank="1" showInputMessage="1" showErrorMessage="1" sqref="IP10:IP210 SL10:SL210 ACH10:ACH210 AMD10:AMD210 AVZ10:AVZ210 BFV10:BFV210 BPR10:BPR210 BZN10:BZN210 CJJ10:CJJ210 CTF10:CTF210 DDB10:DDB210 DMX10:DMX210 DWT10:DWT210 EGP10:EGP210 EQL10:EQL210 FAH10:FAH210 FKD10:FKD210 FTZ10:FTZ210 GDV10:GDV210 GNR10:GNR210 GXN10:GXN210 HHJ10:HHJ210 HRF10:HRF210 IBB10:IBB210 IKX10:IKX210 IUT10:IUT210 JEP10:JEP210 JOL10:JOL210 JYH10:JYH210 KID10:KID210 KRZ10:KRZ210 LBV10:LBV210 LLR10:LLR210 LVN10:LVN210 MFJ10:MFJ210 MPF10:MPF210 MZB10:MZB210 NIX10:NIX210 NST10:NST210 OCP10:OCP210 OML10:OML210 OWH10:OWH210 PGD10:PGD210 PPZ10:PPZ210 PZV10:PZV210 QJR10:QJR210 QTN10:QTN210 RDJ10:RDJ210 RNF10:RNF210 RXB10:RXB210 SGX10:SGX210 SQT10:SQT210 TAP10:TAP210 TKL10:TKL210 TUH10:TUH210 UED10:UED210 UNZ10:UNZ210 UXV10:UXV210 VHR10:VHR210 VRN10:VRN210 WBJ10:WBJ210 WLF10:WLF210 WVB10:WVB210 IP65546:IP65746 SL65546:SL65746 ACH65546:ACH65746 AMD65546:AMD65746 AVZ65546:AVZ65746 BFV65546:BFV65746 BPR65546:BPR65746 BZN65546:BZN65746 CJJ65546:CJJ65746 CTF65546:CTF65746 DDB65546:DDB65746 DMX65546:DMX65746 DWT65546:DWT65746 EGP65546:EGP65746 EQL65546:EQL65746 FAH65546:FAH65746 FKD65546:FKD65746 FTZ65546:FTZ65746 GDV65546:GDV65746 GNR65546:GNR65746 GXN65546:GXN65746 HHJ65546:HHJ65746 HRF65546:HRF65746 IBB65546:IBB65746 IKX65546:IKX65746 IUT65546:IUT65746 JEP65546:JEP65746 JOL65546:JOL65746 JYH65546:JYH65746 KID65546:KID65746 KRZ65546:KRZ65746 LBV65546:LBV65746 LLR65546:LLR65746 LVN65546:LVN65746 MFJ65546:MFJ65746 MPF65546:MPF65746 MZB65546:MZB65746"/>
    <dataValidation errorStyle="warning" allowBlank="1" showInputMessage="1" showErrorMessage="1" sqref="NIX65546:NIX65746 NST65546:NST65746 OCP65546:OCP65746 OML65546:OML65746 OWH65546:OWH65746 PGD65546:PGD65746 PPZ65546:PPZ65746 PZV65546:PZV65746 QJR65546:QJR65746 QTN65546:QTN65746 RDJ65546:RDJ65746 RNF65546:RNF65746 RXB65546:RXB65746 SGX65546:SGX65746 SQT65546:SQT65746 TAP65546:TAP65746 TKL65546:TKL65746 TUH65546:TUH65746 UED65546:UED65746 UNZ65546:UNZ65746 UXV65546:UXV65746 VHR65546:VHR65746 VRN65546:VRN65746 WBJ65546:WBJ65746 WLF65546:WLF65746 WVB65546:WVB65746 IP131082:IP131282 SL131082:SL131282 ACH131082:ACH131282 AMD131082:AMD131282 AVZ131082:AVZ131282 BFV131082:BFV131282 BPR131082:BPR131282 BZN131082:BZN131282 CJJ131082:CJJ131282 CTF131082:CTF131282 DDB131082:DDB131282 DMX131082:DMX131282 DWT131082:DWT131282 EGP131082:EGP131282 EQL131082:EQL131282 FAH131082:FAH131282 FKD131082:FKD131282 FTZ131082:FTZ131282 GDV131082:GDV131282 GNR131082:GNR131282 GXN131082:GXN131282 HHJ131082:HHJ131282 HRF131082:HRF131282 IBB131082:IBB131282 IKX131082:IKX131282 IUT131082:IUT131282 JEP131082:JEP131282 JOL131082:JOL131282 JYH131082:JYH131282 KID131082:KID131282 KRZ131082:KRZ131282 LBV131082:LBV131282 LLR131082:LLR131282 LVN131082:LVN131282 MFJ131082:MFJ131282 MPF131082:MPF131282 MZB131082:MZB131282 NIX131082:NIX131282 NST131082:NST131282 OCP131082:OCP131282 OML131082:OML131282 OWH131082:OWH131282 PGD131082:PGD131282 PPZ131082:PPZ131282 PZV131082:PZV131282 QJR131082:QJR131282 QTN131082:QTN131282 RDJ131082:RDJ131282 RNF131082:RNF131282 RXB131082:RXB131282 SGX131082:SGX131282 SQT131082:SQT131282 TAP131082:TAP131282 TKL131082:TKL131282 TUH131082:TUH131282 UED131082:UED131282 UNZ131082:UNZ131282 UXV131082:UXV131282 VHR131082:VHR131282 VRN131082:VRN131282 WBJ131082:WBJ131282 WLF131082:WLF131282 WVB131082:WVB131282 IP196618:IP196818 SL196618:SL196818 ACH196618:ACH196818 AMD196618:AMD196818 AVZ196618:AVZ196818 BFV196618:BFV196818 BPR196618:BPR196818 BZN196618:BZN196818 CJJ196618:CJJ196818 CTF196618:CTF196818 DDB196618:DDB196818"/>
    <dataValidation errorStyle="warning" allowBlank="1" showInputMessage="1" showErrorMessage="1" sqref="DMX196618:DMX196818 DWT196618:DWT196818 EGP196618:EGP196818 EQL196618:EQL196818 FAH196618:FAH196818 FKD196618:FKD196818 FTZ196618:FTZ196818 GDV196618:GDV196818 GNR196618:GNR196818 GXN196618:GXN196818 HHJ196618:HHJ196818 HRF196618:HRF196818 IBB196618:IBB196818 IKX196618:IKX196818 IUT196618:IUT196818 JEP196618:JEP196818 JOL196618:JOL196818 JYH196618:JYH196818 KID196618:KID196818 KRZ196618:KRZ196818 LBV196618:LBV196818 LLR196618:LLR196818 LVN196618:LVN196818 MFJ196618:MFJ196818 MPF196618:MPF196818 MZB196618:MZB196818 NIX196618:NIX196818 NST196618:NST196818 OCP196618:OCP196818 OML196618:OML196818 OWH196618:OWH196818 PGD196618:PGD196818 PPZ196618:PPZ196818 PZV196618:PZV196818 QJR196618:QJR196818 QTN196618:QTN196818 RDJ196618:RDJ196818 RNF196618:RNF196818 RXB196618:RXB196818 SGX196618:SGX196818 SQT196618:SQT196818 TAP196618:TAP196818 TKL196618:TKL196818 TUH196618:TUH196818 UED196618:UED196818 UNZ196618:UNZ196818 UXV196618:UXV196818 VHR196618:VHR196818 VRN196618:VRN196818 WBJ196618:WBJ196818 WLF196618:WLF196818 WVB196618:WVB196818 IP262154:IP262354 SL262154:SL262354 ACH262154:ACH262354 AMD262154:AMD262354 AVZ262154:AVZ262354 BFV262154:BFV262354 BPR262154:BPR262354 BZN262154:BZN262354 CJJ262154:CJJ262354 CTF262154:CTF262354 DDB262154:DDB262354 DMX262154:DMX262354 DWT262154:DWT262354 EGP262154:EGP262354 EQL262154:EQL262354 FAH262154:FAH262354 FKD262154:FKD262354 FTZ262154:FTZ262354 GDV262154:GDV262354 GNR262154:GNR262354 GXN262154:GXN262354 HHJ262154:HHJ262354 HRF262154:HRF262354 IBB262154:IBB262354 IKX262154:IKX262354 IUT262154:IUT262354 JEP262154:JEP262354 JOL262154:JOL262354 JYH262154:JYH262354 KID262154:KID262354 KRZ262154:KRZ262354 LBV262154:LBV262354 LLR262154:LLR262354 LVN262154:LVN262354 MFJ262154:MFJ262354 MPF262154:MPF262354 MZB262154:MZB262354 NIX262154:NIX262354 NST262154:NST262354 OCP262154:OCP262354 OML262154:OML262354 OWH262154:OWH262354 PGD262154:PGD262354 PPZ262154:PPZ262354 PZV262154:PZV262354 QJR262154:QJR262354 QTN262154:QTN262354 RDJ262154:RDJ262354"/>
    <dataValidation errorStyle="warning" allowBlank="1" showInputMessage="1" showErrorMessage="1" sqref="RNF262154:RNF262354 RXB262154:RXB262354 SGX262154:SGX262354 SQT262154:SQT262354 TAP262154:TAP262354 TKL262154:TKL262354 TUH262154:TUH262354 UED262154:UED262354 UNZ262154:UNZ262354 UXV262154:UXV262354 VHR262154:VHR262354 VRN262154:VRN262354 WBJ262154:WBJ262354 WLF262154:WLF262354 WVB262154:WVB262354 IP327690:IP327890 SL327690:SL327890 ACH327690:ACH327890 AMD327690:AMD327890 AVZ327690:AVZ327890 BFV327690:BFV327890 BPR327690:BPR327890 BZN327690:BZN327890 CJJ327690:CJJ327890 CTF327690:CTF327890 DDB327690:DDB327890 DMX327690:DMX327890 DWT327690:DWT327890 EGP327690:EGP327890 EQL327690:EQL327890 FAH327690:FAH327890 FKD327690:FKD327890 FTZ327690:FTZ327890 GDV327690:GDV327890 GNR327690:GNR327890 GXN327690:GXN327890 HHJ327690:HHJ327890 HRF327690:HRF327890 IBB327690:IBB327890 IKX327690:IKX327890 IUT327690:IUT327890 JEP327690:JEP327890 JOL327690:JOL327890 JYH327690:JYH327890 KID327690:KID327890 KRZ327690:KRZ327890 LBV327690:LBV327890 LLR327690:LLR327890 LVN327690:LVN327890 MFJ327690:MFJ327890 MPF327690:MPF327890 MZB327690:MZB327890 NIX327690:NIX327890 NST327690:NST327890 OCP327690:OCP327890 OML327690:OML327890 OWH327690:OWH327890 PGD327690:PGD327890 PPZ327690:PPZ327890 PZV327690:PZV327890 QJR327690:QJR327890 QTN327690:QTN327890 RDJ327690:RDJ327890 RNF327690:RNF327890 RXB327690:RXB327890 SGX327690:SGX327890 SQT327690:SQT327890 TAP327690:TAP327890 TKL327690:TKL327890 TUH327690:TUH327890 UED327690:UED327890 UNZ327690:UNZ327890 UXV327690:UXV327890 VHR327690:VHR327890 VRN327690:VRN327890 WBJ327690:WBJ327890 WLF327690:WLF327890 WVB327690:WVB327890 IP393226:IP393426 SL393226:SL393426 ACH393226:ACH393426 AMD393226:AMD393426 AVZ393226:AVZ393426 BFV393226:BFV393426 BPR393226:BPR393426 BZN393226:BZN393426 CJJ393226:CJJ393426 CTF393226:CTF393426 DDB393226:DDB393426 DMX393226:DMX393426 DWT393226:DWT393426 EGP393226:EGP393426 EQL393226:EQL393426 FAH393226:FAH393426 FKD393226:FKD393426 FTZ393226:FTZ393426 GDV393226:GDV393426 GNR393226:GNR393426 GXN393226:GXN393426 HHJ393226:HHJ393426"/>
    <dataValidation errorStyle="warning" allowBlank="1" showInputMessage="1" showErrorMessage="1" sqref="HRF393226:HRF393426 IBB393226:IBB393426 IKX393226:IKX393426 IUT393226:IUT393426 JEP393226:JEP393426 JOL393226:JOL393426 JYH393226:JYH393426 KID393226:KID393426 KRZ393226:KRZ393426 LBV393226:LBV393426 LLR393226:LLR393426 LVN393226:LVN393426 MFJ393226:MFJ393426 MPF393226:MPF393426 MZB393226:MZB393426 NIX393226:NIX393426 NST393226:NST393426 OCP393226:OCP393426 OML393226:OML393426 OWH393226:OWH393426 PGD393226:PGD393426 PPZ393226:PPZ393426 PZV393226:PZV393426 QJR393226:QJR393426 QTN393226:QTN393426 RDJ393226:RDJ393426 RNF393226:RNF393426 RXB393226:RXB393426 SGX393226:SGX393426 SQT393226:SQT393426 TAP393226:TAP393426 TKL393226:TKL393426 TUH393226:TUH393426 UED393226:UED393426 UNZ393226:UNZ393426 UXV393226:UXV393426 VHR393226:VHR393426 VRN393226:VRN393426 WBJ393226:WBJ393426 WLF393226:WLF393426 WVB393226:WVB393426 IP458762:IP458962 SL458762:SL458962 ACH458762:ACH458962 AMD458762:AMD458962 AVZ458762:AVZ458962 BFV458762:BFV458962 BPR458762:BPR458962 BZN458762:BZN458962 CJJ458762:CJJ458962 CTF458762:CTF458962 DDB458762:DDB458962 DMX458762:DMX458962 DWT458762:DWT458962 EGP458762:EGP458962 EQL458762:EQL458962 FAH458762:FAH458962 FKD458762:FKD458962 FTZ458762:FTZ458962 GDV458762:GDV458962 GNR458762:GNR458962 GXN458762:GXN458962 HHJ458762:HHJ458962 HRF458762:HRF458962 IBB458762:IBB458962 IKX458762:IKX458962 IUT458762:IUT458962 JEP458762:JEP458962 JOL458762:JOL458962 JYH458762:JYH458962 KID458762:KID458962 KRZ458762:KRZ458962 LBV458762:LBV458962 LLR458762:LLR458962 LVN458762:LVN458962 MFJ458762:MFJ458962 MPF458762:MPF458962 MZB458762:MZB458962 NIX458762:NIX458962 NST458762:NST458962 OCP458762:OCP458962 OML458762:OML458962 OWH458762:OWH458962 PGD458762:PGD458962 PPZ458762:PPZ458962 PZV458762:PZV458962 QJR458762:QJR458962 QTN458762:QTN458962 RDJ458762:RDJ458962 RNF458762:RNF458962 RXB458762:RXB458962 SGX458762:SGX458962 SQT458762:SQT458962 TAP458762:TAP458962 TKL458762:TKL458962 TUH458762:TUH458962 UED458762:UED458962 UNZ458762:UNZ458962 UXV458762:UXV458962 VHR458762:VHR458962"/>
    <dataValidation errorStyle="warning" allowBlank="1" showInputMessage="1" showErrorMessage="1" sqref="VRN458762:VRN458962 WBJ458762:WBJ458962 WLF458762:WLF458962 WVB458762:WVB458962 IP524298:IP524498 SL524298:SL524498 ACH524298:ACH524498 AMD524298:AMD524498 AVZ524298:AVZ524498 BFV524298:BFV524498 BPR524298:BPR524498 BZN524298:BZN524498 CJJ524298:CJJ524498 CTF524298:CTF524498 DDB524298:DDB524498 DMX524298:DMX524498 DWT524298:DWT524498 EGP524298:EGP524498 EQL524298:EQL524498 FAH524298:FAH524498 FKD524298:FKD524498 FTZ524298:FTZ524498 GDV524298:GDV524498 GNR524298:GNR524498 GXN524298:GXN524498 HHJ524298:HHJ524498 HRF524298:HRF524498 IBB524298:IBB524498 IKX524298:IKX524498 IUT524298:IUT524498 JEP524298:JEP524498 JOL524298:JOL524498 JYH524298:JYH524498 KID524298:KID524498 KRZ524298:KRZ524498 LBV524298:LBV524498 LLR524298:LLR524498 LVN524298:LVN524498 MFJ524298:MFJ524498 MPF524298:MPF524498 MZB524298:MZB524498 NIX524298:NIX524498 NST524298:NST524498 OCP524298:OCP524498 OML524298:OML524498 OWH524298:OWH524498 PGD524298:PGD524498 PPZ524298:PPZ524498 PZV524298:PZV524498 QJR524298:QJR524498 QTN524298:QTN524498 RDJ524298:RDJ524498 RNF524298:RNF524498 RXB524298:RXB524498 SGX524298:SGX524498 SQT524298:SQT524498 TAP524298:TAP524498 TKL524298:TKL524498 TUH524298:TUH524498 UED524298:UED524498 UNZ524298:UNZ524498 UXV524298:UXV524498 VHR524298:VHR524498 VRN524298:VRN524498 WBJ524298:WBJ524498 WLF524298:WLF524498 WVB524298:WVB524498 IP589834:IP590034 SL589834:SL590034 ACH589834:ACH590034 AMD589834:AMD590034 AVZ589834:AVZ590034 BFV589834:BFV590034 BPR589834:BPR590034 BZN589834:BZN590034 CJJ589834:CJJ590034 CTF589834:CTF590034 DDB589834:DDB590034 DMX589834:DMX590034 DWT589834:DWT590034 EGP589834:EGP590034 EQL589834:EQL590034 FAH589834:FAH590034 FKD589834:FKD590034 FTZ589834:FTZ590034 GDV589834:GDV590034 GNR589834:GNR590034 GXN589834:GXN590034 HHJ589834:HHJ590034 HRF589834:HRF590034 IBB589834:IBB590034 IKX589834:IKX590034 IUT589834:IUT590034 JEP589834:JEP590034 JOL589834:JOL590034 JYH589834:JYH590034 KID589834:KID590034 KRZ589834:KRZ590034 LBV589834:LBV590034 LLR589834:LLR590034"/>
    <dataValidation errorStyle="warning" allowBlank="1" showInputMessage="1" showErrorMessage="1" sqref="LVN589834:LVN590034 MFJ589834:MFJ590034 MPF589834:MPF590034 MZB589834:MZB590034 NIX589834:NIX590034 NST589834:NST590034 OCP589834:OCP590034 OML589834:OML590034 OWH589834:OWH590034 PGD589834:PGD590034 PPZ589834:PPZ590034 PZV589834:PZV590034 QJR589834:QJR590034 QTN589834:QTN590034 RDJ589834:RDJ590034 RNF589834:RNF590034 RXB589834:RXB590034 SGX589834:SGX590034 SQT589834:SQT590034 TAP589834:TAP590034 TKL589834:TKL590034 TUH589834:TUH590034 UED589834:UED590034 UNZ589834:UNZ590034 UXV589834:UXV590034 VHR589834:VHR590034 VRN589834:VRN590034 WBJ589834:WBJ590034 WLF589834:WLF590034 WVB589834:WVB590034 IP655370:IP655570 SL655370:SL655570 ACH655370:ACH655570 AMD655370:AMD655570 AVZ655370:AVZ655570 BFV655370:BFV655570 BPR655370:BPR655570 BZN655370:BZN655570 CJJ655370:CJJ655570 CTF655370:CTF655570 DDB655370:DDB655570 DMX655370:DMX655570 DWT655370:DWT655570 EGP655370:EGP655570 EQL655370:EQL655570 FAH655370:FAH655570 FKD655370:FKD655570 FTZ655370:FTZ655570 GDV655370:GDV655570 GNR655370:GNR655570 GXN655370:GXN655570 HHJ655370:HHJ655570 HRF655370:HRF655570 IBB655370:IBB655570 IKX655370:IKX655570 IUT655370:IUT655570 JEP655370:JEP655570 JOL655370:JOL655570 JYH655370:JYH655570 KID655370:KID655570 KRZ655370:KRZ655570 LBV655370:LBV655570 LLR655370:LLR655570 LVN655370:LVN655570 MFJ655370:MFJ655570 MPF655370:MPF655570 MZB655370:MZB655570 NIX655370:NIX655570 NST655370:NST655570 OCP655370:OCP655570 OML655370:OML655570 OWH655370:OWH655570 PGD655370:PGD655570 PPZ655370:PPZ655570 PZV655370:PZV655570 QJR655370:QJR655570 QTN655370:QTN655570 RDJ655370:RDJ655570 RNF655370:RNF655570 RXB655370:RXB655570 SGX655370:SGX655570 SQT655370:SQT655570 TAP655370:TAP655570 TKL655370:TKL655570 TUH655370:TUH655570 UED655370:UED655570 UNZ655370:UNZ655570 UXV655370:UXV655570 VHR655370:VHR655570 VRN655370:VRN655570 WBJ655370:WBJ655570 WLF655370:WLF655570 WVB655370:WVB655570 IP720906:IP721106 SL720906:SL721106 ACH720906:ACH721106 AMD720906:AMD721106 AVZ720906:AVZ721106 BFV720906:BFV721106 BPR720906:BPR721106"/>
    <dataValidation errorStyle="warning" allowBlank="1" showInputMessage="1" showErrorMessage="1" sqref="BZN720906:BZN721106 CJJ720906:CJJ721106 CTF720906:CTF721106 DDB720906:DDB721106 DMX720906:DMX721106 DWT720906:DWT721106 EGP720906:EGP721106 EQL720906:EQL721106 FAH720906:FAH721106 FKD720906:FKD721106 FTZ720906:FTZ721106 GDV720906:GDV721106 GNR720906:GNR721106 GXN720906:GXN721106 HHJ720906:HHJ721106 HRF720906:HRF721106 IBB720906:IBB721106 IKX720906:IKX721106 IUT720906:IUT721106 JEP720906:JEP721106 JOL720906:JOL721106 JYH720906:JYH721106 KID720906:KID721106 KRZ720906:KRZ721106 LBV720906:LBV721106 LLR720906:LLR721106 LVN720906:LVN721106 MFJ720906:MFJ721106 MPF720906:MPF721106 MZB720906:MZB721106 NIX720906:NIX721106 NST720906:NST721106 OCP720906:OCP721106 OML720906:OML721106 OWH720906:OWH721106 PGD720906:PGD721106 PPZ720906:PPZ721106 PZV720906:PZV721106 QJR720906:QJR721106 QTN720906:QTN721106 RDJ720906:RDJ721106 RNF720906:RNF721106 RXB720906:RXB721106 SGX720906:SGX721106 SQT720906:SQT721106 TAP720906:TAP721106 TKL720906:TKL721106 TUH720906:TUH721106 UED720906:UED721106 UNZ720906:UNZ721106 UXV720906:UXV721106 VHR720906:VHR721106 VRN720906:VRN721106 WBJ720906:WBJ721106 WLF720906:WLF721106 WVB720906:WVB721106 IP786442:IP786642 SL786442:SL786642 ACH786442:ACH786642 AMD786442:AMD786642 AVZ786442:AVZ786642 BFV786442:BFV786642 BPR786442:BPR786642 BZN786442:BZN786642 CJJ786442:CJJ786642 CTF786442:CTF786642 DDB786442:DDB786642 DMX786442:DMX786642 DWT786442:DWT786642 EGP786442:EGP786642 EQL786442:EQL786642 FAH786442:FAH786642 FKD786442:FKD786642 FTZ786442:FTZ786642 GDV786442:GDV786642 GNR786442:GNR786642 GXN786442:GXN786642 HHJ786442:HHJ786642 HRF786442:HRF786642 IBB786442:IBB786642 IKX786442:IKX786642 IUT786442:IUT786642 JEP786442:JEP786642 JOL786442:JOL786642 JYH786442:JYH786642 KID786442:KID786642 KRZ786442:KRZ786642 LBV786442:LBV786642 LLR786442:LLR786642 LVN786442:LVN786642 MFJ786442:MFJ786642 MPF786442:MPF786642 MZB786442:MZB786642 NIX786442:NIX786642 NST786442:NST786642 OCP786442:OCP786642 OML786442:OML786642 OWH786442:OWH786642 PGD786442:PGD786642 PPZ786442:PPZ786642"/>
    <dataValidation errorStyle="warning" allowBlank="1" showInputMessage="1" showErrorMessage="1" sqref="PZV786442:PZV786642 QJR786442:QJR786642 QTN786442:QTN786642 RDJ786442:RDJ786642 RNF786442:RNF786642 RXB786442:RXB786642 SGX786442:SGX786642 SQT786442:SQT786642 TAP786442:TAP786642 TKL786442:TKL786642 TUH786442:TUH786642 UED786442:UED786642 UNZ786442:UNZ786642 UXV786442:UXV786642 VHR786442:VHR786642 VRN786442:VRN786642 WBJ786442:WBJ786642 WLF786442:WLF786642 WVB786442:WVB786642 IP851978:IP852178 SL851978:SL852178 ACH851978:ACH852178 AMD851978:AMD852178 AVZ851978:AVZ852178 BFV851978:BFV852178 BPR851978:BPR852178 BZN851978:BZN852178 CJJ851978:CJJ852178 CTF851978:CTF852178 DDB851978:DDB852178 DMX851978:DMX852178 DWT851978:DWT852178 EGP851978:EGP852178 EQL851978:EQL852178 FAH851978:FAH852178 FKD851978:FKD852178 FTZ851978:FTZ852178 GDV851978:GDV852178 GNR851978:GNR852178 GXN851978:GXN852178 HHJ851978:HHJ852178 HRF851978:HRF852178 IBB851978:IBB852178 IKX851978:IKX852178 IUT851978:IUT852178 JEP851978:JEP852178 JOL851978:JOL852178 JYH851978:JYH852178 KID851978:KID852178 KRZ851978:KRZ852178 LBV851978:LBV852178 LLR851978:LLR852178 LVN851978:LVN852178 MFJ851978:MFJ852178 MPF851978:MPF852178 MZB851978:MZB852178 NIX851978:NIX852178 NST851978:NST852178 OCP851978:OCP852178 OML851978:OML852178 OWH851978:OWH852178 PGD851978:PGD852178 PPZ851978:PPZ852178 PZV851978:PZV852178 QJR851978:QJR852178 QTN851978:QTN852178 RDJ851978:RDJ852178 RNF851978:RNF852178 RXB851978:RXB852178 SGX851978:SGX852178 SQT851978:SQT852178 TAP851978:TAP852178 TKL851978:TKL852178 TUH851978:TUH852178 UED851978:UED852178 UNZ851978:UNZ852178 UXV851978:UXV852178 VHR851978:VHR852178 VRN851978:VRN852178 WBJ851978:WBJ852178 WLF851978:WLF852178 WVB851978:WVB852178 IP917514:IP917714 SL917514:SL917714 ACH917514:ACH917714 AMD917514:AMD917714 AVZ917514:AVZ917714 BFV917514:BFV917714 BPR917514:BPR917714 BZN917514:BZN917714 CJJ917514:CJJ917714 CTF917514:CTF917714 DDB917514:DDB917714 DMX917514:DMX917714 DWT917514:DWT917714 EGP917514:EGP917714 EQL917514:EQL917714 FAH917514:FAH917714 FKD917514:FKD917714 FTZ917514:FTZ917714"/>
    <dataValidation errorStyle="warning" allowBlank="1" showInputMessage="1" showErrorMessage="1" sqref="GDV917514:GDV917714 GNR917514:GNR917714 GXN917514:GXN917714 HHJ917514:HHJ917714 HRF917514:HRF917714 IBB917514:IBB917714 IKX917514:IKX917714 IUT917514:IUT917714 JEP917514:JEP917714 JOL917514:JOL917714 JYH917514:JYH917714 KID917514:KID917714 KRZ917514:KRZ917714 LBV917514:LBV917714 LLR917514:LLR917714 LVN917514:LVN917714 MFJ917514:MFJ917714 MPF917514:MPF917714 MZB917514:MZB917714 NIX917514:NIX917714 NST917514:NST917714 OCP917514:OCP917714 OML917514:OML917714 OWH917514:OWH917714 PGD917514:PGD917714 PPZ917514:PPZ917714 PZV917514:PZV917714 QJR917514:QJR917714 QTN917514:QTN917714 RDJ917514:RDJ917714 RNF917514:RNF917714 RXB917514:RXB917714 SGX917514:SGX917714 SQT917514:SQT917714 TAP917514:TAP917714 TKL917514:TKL917714 TUH917514:TUH917714 UED917514:UED917714 UNZ917514:UNZ917714 UXV917514:UXV917714 VHR917514:VHR917714 VRN917514:VRN917714 WBJ917514:WBJ917714 WLF917514:WLF917714 WVB917514:WVB917714 IP983050:IP983250 SL983050:SL983250 ACH983050:ACH983250 AMD983050:AMD983250 AVZ983050:AVZ983250 BFV983050:BFV983250 BPR983050:BPR983250 BZN983050:BZN983250 CJJ983050:CJJ983250 CTF983050:CTF983250 DDB983050:DDB983250 DMX983050:DMX983250 DWT983050:DWT983250 EGP983050:EGP983250 EQL983050:EQL983250 FAH983050:FAH983250 FKD983050:FKD983250 FTZ983050:FTZ983250 GDV983050:GDV983250 GNR983050:GNR983250 GXN983050:GXN983250 HHJ983050:HHJ983250 HRF983050:HRF983250 IBB983050:IBB983250 IKX983050:IKX983250 IUT983050:IUT983250 JEP983050:JEP983250 JOL983050:JOL983250 JYH983050:JYH983250 KID983050:KID983250 KRZ983050:KRZ983250 LBV983050:LBV983250 LLR983050:LLR983250 LVN983050:LVN983250 MFJ983050:MFJ983250 MPF983050:MPF983250 MZB983050:MZB983250 NIX983050:NIX983250 NST983050:NST983250 OCP983050:OCP983250 OML983050:OML983250 OWH983050:OWH983250 PGD983050:PGD983250 PPZ983050:PPZ983250 PZV983050:PZV983250 QJR983050:QJR983250 QTN983050:QTN983250 RDJ983050:RDJ983250 RNF983050:RNF983250 RXB983050:RXB983250 SGX983050:SGX983250 SQT983050:SQT983250 TAP983050:TAP983250 TKL983050:TKL983250 TUH983050:TUH983250"/>
    <dataValidation errorStyle="warning" allowBlank="1" showInputMessage="1" showErrorMessage="1" sqref="UED983050:UED983250 UNZ983050:UNZ983250 UXV983050:UXV983250 VHR983050:VHR983250 VRN983050:VRN983250 WBJ983050:WBJ983250 WLF983050:WLF983250 WVB983050:WVB98325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Stejskal</dc:creator>
  <cp:keywords/>
  <dc:description/>
  <cp:lastModifiedBy>uzivatel</cp:lastModifiedBy>
  <dcterms:created xsi:type="dcterms:W3CDTF">2021-03-28T19:30:37Z</dcterms:created>
  <dcterms:modified xsi:type="dcterms:W3CDTF">2021-05-26T12:50:36Z</dcterms:modified>
  <cp:category/>
  <cp:version/>
  <cp:contentType/>
  <cp:contentStatus/>
</cp:coreProperties>
</file>