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16" yWindow="65416" windowWidth="29040" windowHeight="13176" tabRatio="623" activeTab="0"/>
  </bookViews>
  <sheets>
    <sheet name="SUMÁŘ " sheetId="3" r:id="rId1"/>
    <sheet name="Položky elektro CHUC" sheetId="9" r:id="rId2"/>
    <sheet name="Položky ROZVODNICE  CHUC" sheetId="10" r:id="rId3"/>
    <sheet name="Položky SILNOPROUD " sheetId="5" r:id="rId4"/>
    <sheet name="Položky ROZVODNICE " sheetId="6" r:id="rId5"/>
  </sheets>
  <definedNames>
    <definedName name="_xlnm.Print_Area" localSheetId="1">'Položky elektro CHUC'!$A$1:$F$114</definedName>
    <definedName name="_xlnm.Print_Area" localSheetId="4">'Položky ROZVODNICE '!$A$1:$L$40</definedName>
    <definedName name="_xlnm.Print_Area" localSheetId="2">'Položky ROZVODNICE  CHUC'!$A$1:$L$116</definedName>
    <definedName name="_xlnm.Print_Area" localSheetId="3">'Položky SILNOPROUD '!$A$1:$F$152</definedName>
    <definedName name="_xlnm.Print_Area" localSheetId="0">'SUMÁŘ '!$A$1:$J$51</definedName>
  </definedNames>
  <calcPr calcId="191029"/>
  <extLst/>
</workbook>
</file>

<file path=xl/sharedStrings.xml><?xml version="1.0" encoding="utf-8"?>
<sst xmlns="http://schemas.openxmlformats.org/spreadsheetml/2006/main" count="714" uniqueCount="335">
  <si>
    <t>Akce:</t>
  </si>
  <si>
    <t>Profese:</t>
  </si>
  <si>
    <t>Investor:</t>
  </si>
  <si>
    <t xml:space="preserve">         Materiál</t>
  </si>
  <si>
    <t xml:space="preserve">            Montáž</t>
  </si>
  <si>
    <t xml:space="preserve">           Ostatní</t>
  </si>
  <si>
    <t xml:space="preserve">        1.</t>
  </si>
  <si>
    <t xml:space="preserve">        2.</t>
  </si>
  <si>
    <t xml:space="preserve">PPV 6% z částky </t>
  </si>
  <si>
    <t>Celkem bez DPH</t>
  </si>
  <si>
    <t>REKAPITULACE</t>
  </si>
  <si>
    <t xml:space="preserve">       1/ </t>
  </si>
  <si>
    <t>Kč</t>
  </si>
  <si>
    <t xml:space="preserve">       2/</t>
  </si>
  <si>
    <t xml:space="preserve">REVIZE </t>
  </si>
  <si>
    <t>Celkem bez DPH:</t>
  </si>
  <si>
    <t xml:space="preserve">       3/ </t>
  </si>
  <si>
    <t>Celkem s DPH</t>
  </si>
  <si>
    <t>Vypracoval: Vladimír Bezperát</t>
  </si>
  <si>
    <t>Ostatní náklady (dopravné, stravné atd.)</t>
  </si>
  <si>
    <t>KS</t>
  </si>
  <si>
    <t>HOD</t>
  </si>
  <si>
    <t>M</t>
  </si>
  <si>
    <t>ELEKTROINSTALACE</t>
  </si>
  <si>
    <t>Cena za MJ</t>
  </si>
  <si>
    <t>Cena</t>
  </si>
  <si>
    <t>Rozpis prací...</t>
  </si>
  <si>
    <t>MJ</t>
  </si>
  <si>
    <t xml:space="preserve"> - zaznamenání skutečného stavu</t>
  </si>
  <si>
    <t>KOPOS BEZSROUB.SVORK.5*2.5 TYP015</t>
  </si>
  <si>
    <t>KOPOS BEZSROUB.SVORK.3*2.5 TYP016</t>
  </si>
  <si>
    <t>KOPOS BEZSROUB.SVORK.4*2.5 TYP018</t>
  </si>
  <si>
    <t>Popis prováděné práce</t>
  </si>
  <si>
    <t>BKS</t>
  </si>
  <si>
    <t>KOPOS BEZSROUB.SVORK.2*2.5 TYP017</t>
  </si>
  <si>
    <t>Množství</t>
  </si>
  <si>
    <t>POSPOJENI VE DVOU BODECH</t>
  </si>
  <si>
    <t xml:space="preserve">        4.</t>
  </si>
  <si>
    <t xml:space="preserve">        5.</t>
  </si>
  <si>
    <t>V ceně není zahrnuto</t>
  </si>
  <si>
    <t xml:space="preserve"> - sekání pro el. instalaci</t>
  </si>
  <si>
    <t>OSTATNI SPOJOVACI A POMOCNY MATERIAL</t>
  </si>
  <si>
    <t>ks</t>
  </si>
  <si>
    <t>MONTAZ NAD RAMEC CENIKU 21M</t>
  </si>
  <si>
    <t>STITEK OZNAC PRO PRISTROJE V ROZV.</t>
  </si>
  <si>
    <t>STITEK OZNAC PRO KABELY V ROZV.</t>
  </si>
  <si>
    <t>POPIS VODICU PE a N V ROZVODNICI</t>
  </si>
  <si>
    <t>Rozpis materiálu ...</t>
  </si>
  <si>
    <t>Kód</t>
  </si>
  <si>
    <t>Typ</t>
  </si>
  <si>
    <t>Název výrobku</t>
  </si>
  <si>
    <t>Kč/ks</t>
  </si>
  <si>
    <t>Kč celkem</t>
  </si>
  <si>
    <t>Číslo</t>
  </si>
  <si>
    <t>Název materiáu</t>
  </si>
  <si>
    <t xml:space="preserve">Celkem    </t>
  </si>
  <si>
    <t>elektroinstalace</t>
  </si>
  <si>
    <t xml:space="preserve">        3.</t>
  </si>
  <si>
    <t>HMOZDINKA HM 8</t>
  </si>
  <si>
    <t>Celkem</t>
  </si>
  <si>
    <t>KABEL CYKY-J 3*1.5</t>
  </si>
  <si>
    <t>KABEL CYKY-J 3*2.5</t>
  </si>
  <si>
    <t>KABEL CYKY-J 5*1.5</t>
  </si>
  <si>
    <t>KABEL CYKY-O 2*1.5</t>
  </si>
  <si>
    <t>HMOZDINKA HM 10</t>
  </si>
  <si>
    <t>ZLAB KABEL 40X40/60x30,50x50/ PVC</t>
  </si>
  <si>
    <t>ZLAB KABEL 18x13/10x20,16x16/PVC</t>
  </si>
  <si>
    <t>VODIC CY 6.0 VOLNE</t>
  </si>
  <si>
    <t>KABEL CYKY 2*1.5 VOLNE</t>
  </si>
  <si>
    <t>KABEL CYKY 3*1.5 VOLNE</t>
  </si>
  <si>
    <t>KABEL CYKY 3*2.5 VOLNE</t>
  </si>
  <si>
    <t>KABEL CYKY 5*1.5 VOLNE</t>
  </si>
  <si>
    <t>HM 8 V CIHL ZDIVU</t>
  </si>
  <si>
    <t>DPH 21% z částky</t>
  </si>
  <si>
    <t>Pojistková vložka</t>
  </si>
  <si>
    <t>Propojovací lišta</t>
  </si>
  <si>
    <t>Proudový chránič</t>
  </si>
  <si>
    <t>Jistič</t>
  </si>
  <si>
    <t>JISTIC 1F DO 32A PL ROZV</t>
  </si>
  <si>
    <t>JISTIC 3F DO 125A PL ROZV</t>
  </si>
  <si>
    <t>PROUDOVY CHRANIC 4P DO 63A PL ROZV</t>
  </si>
  <si>
    <t>OEZ:45387</t>
  </si>
  <si>
    <t>PV10 32A gG AC 400V</t>
  </si>
  <si>
    <t>OEZ:42396</t>
  </si>
  <si>
    <t>LFE-40-4-030AC</t>
  </si>
  <si>
    <t>OEZ:41880</t>
  </si>
  <si>
    <t>LTE-16B-1</t>
  </si>
  <si>
    <t>OEZ:41932</t>
  </si>
  <si>
    <t>LTE-16B-3</t>
  </si>
  <si>
    <t>KABEL CYKY-J 5*2.5</t>
  </si>
  <si>
    <t>KABEL CYKY-O 3*1.5</t>
  </si>
  <si>
    <t>VODIC H07V-U6/CY 6/ZELENOZL.</t>
  </si>
  <si>
    <t>ABB SPINAC 1 3559-A01345 STROJEK</t>
  </si>
  <si>
    <t>ABB SPINAC 6 3559-A06345 STROJEK</t>
  </si>
  <si>
    <t>ABB SPINAC TA c.1,6,7,1/0 3558A-A651. KOLEBK</t>
  </si>
  <si>
    <t>ABB 1RAM TA 3901A-B10.</t>
  </si>
  <si>
    <t>ABB 2RAM TA 3901A-B20.</t>
  </si>
  <si>
    <t>ABB 3RAM TA 3901A-B30.</t>
  </si>
  <si>
    <t>ABB 2RAM TA 3901A-B21.</t>
  </si>
  <si>
    <t>SILNOPROUD - DODÁVKA MATERIÁLU</t>
  </si>
  <si>
    <t>ABB SVORK.PRO SPORAK 16A/400V 3938A-A106.</t>
  </si>
  <si>
    <t>PANLUX SVIT.POD LINKU+VYP,IP20 LINETA LED 4W</t>
  </si>
  <si>
    <t>SPINAC ZAPUSTENY JEDNOPOL</t>
  </si>
  <si>
    <t>SPINAC ZAPUSTENY SERIOVY</t>
  </si>
  <si>
    <t>SPORAKOVA VYVODKA 16A/400V</t>
  </si>
  <si>
    <t>VENTILATOR 1F DO 1KW</t>
  </si>
  <si>
    <t>SFAZOVANI ZIL KABELU ,PROZVONENI A OZNACENI</t>
  </si>
  <si>
    <t>VYPNUTI VEDENI A ZAJISTENI</t>
  </si>
  <si>
    <t>PREZKOUSENI OBVODU VEDENI</t>
  </si>
  <si>
    <t>KABEL CYKY 5*2.5 VOLNE</t>
  </si>
  <si>
    <t>SILNOPROUD - MONTÁŽ</t>
  </si>
  <si>
    <t xml:space="preserve"> - začištovací zednické práce</t>
  </si>
  <si>
    <t>Dolní Čermná č.p. 23 - úprava a doplnění</t>
  </si>
  <si>
    <t>Domov pro zdravotně postižené</t>
  </si>
  <si>
    <t>Domov u studánky, Anenská Studánka 41</t>
  </si>
  <si>
    <t>563 01 Lanškroun</t>
  </si>
  <si>
    <t>Rozvodnice R1</t>
  </si>
  <si>
    <t>VODIC H07V-U4/CY 4/ZELENOZL.</t>
  </si>
  <si>
    <t>ABB TLACITKO 1/0S(So)3559-A91345 STROJEK</t>
  </si>
  <si>
    <t>KOPOS LISTA PVC LHD 20X20mm</t>
  </si>
  <si>
    <t>KRABICE DO SADROKARTONU KO 97/L</t>
  </si>
  <si>
    <t>KOPOS KRAB.UNIVER.S VICKEM V 68 KUL 68-45/LD2</t>
  </si>
  <si>
    <t>KOPOS KRABICE UNIVERSALNI KPRL 64-60/LD</t>
  </si>
  <si>
    <t>KOPOS KRABICE PRISTROJOVA KPL 64-50/2LD</t>
  </si>
  <si>
    <t>KOPOS KRABICE PRISTROJOVA KPL 64-50/3LD</t>
  </si>
  <si>
    <t>KOPOS VICKO V 68</t>
  </si>
  <si>
    <t>ABB ZASUVKA 230V,IP20 5518A-A2359</t>
  </si>
  <si>
    <t>ABB KRYT JEDNOD.CIRY PRUZOR 3558A-A653.</t>
  </si>
  <si>
    <t>TREVOS SV.NOUZ,1W,IP44 TYLIUS LED B 101 M1h</t>
  </si>
  <si>
    <t>EMOS LED PANEL 9W,145mm KULATE,IP20 ZD6102</t>
  </si>
  <si>
    <t>ELEKTRODESING VENTILATOR+ZALUZ. EDM-100CZ</t>
  </si>
  <si>
    <t>OSTATNI PRACE SOUVISEJICI S EL.INSTALACI</t>
  </si>
  <si>
    <t>DEMONTAZ STAVAJICI EL.INSTALACE-ODHAD</t>
  </si>
  <si>
    <t>ODVICK,ZAVICK KRABIC-VICKO NA SROUB</t>
  </si>
  <si>
    <t>UKONC VODICU-ROZVADEC,ZAP      2,5</t>
  </si>
  <si>
    <t>UKONC VODICU-ROZVADEC,ZAP      6</t>
  </si>
  <si>
    <t>OVLADAC DOMOV TLACIT SE SIG DOUTN</t>
  </si>
  <si>
    <t>SVIT NOUZOVE LED STROPNI,NASTENE</t>
  </si>
  <si>
    <t>SVIT LED VESTAVNE DO 20W,IP20</t>
  </si>
  <si>
    <t>SVIT LED VESTAVNE DO 40W DO IP54</t>
  </si>
  <si>
    <t>ZJISTENI SMERU VEDENI</t>
  </si>
  <si>
    <t>VODIC CY 4.0 VOLNE</t>
  </si>
  <si>
    <t>HM 10 V CIHL ZDIVU</t>
  </si>
  <si>
    <t>ROZVODNICE R1</t>
  </si>
  <si>
    <t>OEZ:41878</t>
  </si>
  <si>
    <t>LTE-10B-1</t>
  </si>
  <si>
    <t>OEZ:38478</t>
  </si>
  <si>
    <t>S3L-106-10</t>
  </si>
  <si>
    <t>ROZVODNICE RB11 - doplnění</t>
  </si>
  <si>
    <t>SILNOPROUD a SLABOPROUD CHUC - DODÁVKA MATERIÁLU</t>
  </si>
  <si>
    <t>SILNOPROUD A SLABOPROUD CHUC - MONTÁŽ</t>
  </si>
  <si>
    <t>SILNOPROUD A SLABOPROUD CHUC - MONTÁŽ 1</t>
  </si>
  <si>
    <t>ROZVODNICE RE</t>
  </si>
  <si>
    <t>Rozvodnice RE</t>
  </si>
  <si>
    <t xml:space="preserve">        6.</t>
  </si>
  <si>
    <t xml:space="preserve">        7.</t>
  </si>
  <si>
    <t>Rozvodnice RB11 - doplnění</t>
  </si>
  <si>
    <t>Silnoproud + slaboproud CHUC</t>
  </si>
  <si>
    <t>OEZ:42275</t>
  </si>
  <si>
    <t>LVN-125B-3</t>
  </si>
  <si>
    <t>OEZ:42315</t>
  </si>
  <si>
    <t>SP-LT-A230</t>
  </si>
  <si>
    <t>Podpeťová spoušť</t>
  </si>
  <si>
    <t>OEZ:41775</t>
  </si>
  <si>
    <t>LTN-32B-3</t>
  </si>
  <si>
    <t>OEZ:41634</t>
  </si>
  <si>
    <t>LTN-2B-1</t>
  </si>
  <si>
    <t>OEZ:41026</t>
  </si>
  <si>
    <t>OPVP14-3</t>
  </si>
  <si>
    <t>Pojistkový odpínač</t>
  </si>
  <si>
    <t>OEZ:06736</t>
  </si>
  <si>
    <t>PV14 50A gG</t>
  </si>
  <si>
    <t>WEIDMULLER SVORKA RADOVA WDU 2,5</t>
  </si>
  <si>
    <t>WEIDMULLER SVORKA RADOVA WDU 6</t>
  </si>
  <si>
    <t>WEIDMULLER SVORKA RADOVA WDU 10</t>
  </si>
  <si>
    <t>WEIDMULLER SVORKA RADOVA WDU 70/95</t>
  </si>
  <si>
    <t>DEHN SVODIČ PŘEPĚTÍ TYP 1+2+3 DV M TNC 255 (951300)</t>
  </si>
  <si>
    <t>KOPOS EKVIPOTENCIÁLNÍ SVORKOVNICE EPS 2 BEZ KRYTU</t>
  </si>
  <si>
    <t>SKŘÍŇ 1500 x 650/300, IP 44/20</t>
  </si>
  <si>
    <t>VNITŘNÍ ZAŘÍZENÍ ROZVODNICE L1-3, PEN + OSTATNÍ</t>
  </si>
  <si>
    <t>SVODIC PREPETI PL ROZV 3,4 POL</t>
  </si>
  <si>
    <t xml:space="preserve">OSTATNI PRACE </t>
  </si>
  <si>
    <t>JISTIC 1F DO 32A</t>
  </si>
  <si>
    <t xml:space="preserve">JISTIC 3F DO 125A </t>
  </si>
  <si>
    <t>REVIZE ROZVODNICE</t>
  </si>
  <si>
    <t>SVORKA NA DIN LISTU DO 6mm</t>
  </si>
  <si>
    <t>SVORKA NA DIN LISTU DO 16mm</t>
  </si>
  <si>
    <t xml:space="preserve">SVORKA NA DIN LISTU DO 95mm </t>
  </si>
  <si>
    <t>NULOVA/CI PRIPOJNICE N/PE</t>
  </si>
  <si>
    <t>POJISTKOVÝ ODPÍNAČ DO 32A/3PÓL</t>
  </si>
  <si>
    <t>PODPĚŤOVÁ CIVKA 230, 400V</t>
  </si>
  <si>
    <t>WEIDMULLER SVORKA RADOVA WDU 4</t>
  </si>
  <si>
    <t>DEHN SVODIČ PŘEPĚTÍ TYP 2+3 DG M TNC 275 (952300)</t>
  </si>
  <si>
    <t>FINDER RELÉ 10 A/24V, DC 7S.23.9.024.0210</t>
  </si>
  <si>
    <t>NAPĚŤOVÁ CIVKA 230, 400V</t>
  </si>
  <si>
    <t>POJISTKOVÝ ODPÍNAČ DO 63A/3PÓL</t>
  </si>
  <si>
    <t xml:space="preserve">SPÍNAČ 3F DO 125A </t>
  </si>
  <si>
    <t>MOTOROVÝ SPOŠTĚČ 3F DO 63A</t>
  </si>
  <si>
    <t xml:space="preserve">STYKAČ, RELÉ 1F </t>
  </si>
  <si>
    <t>OEZ:44471</t>
  </si>
  <si>
    <t>PD-R-ZAS1000-B</t>
  </si>
  <si>
    <t>Záslepka</t>
  </si>
  <si>
    <t>OEZ:38484</t>
  </si>
  <si>
    <t>S3L-1000-10</t>
  </si>
  <si>
    <t>OEZ:37379</t>
  </si>
  <si>
    <t>S3L-1000-16</t>
  </si>
  <si>
    <t>OEZ:43147</t>
  </si>
  <si>
    <t>EKD-5</t>
  </si>
  <si>
    <t>Kryt vývodů</t>
  </si>
  <si>
    <t>OEZ:37385</t>
  </si>
  <si>
    <t>EKC-3</t>
  </si>
  <si>
    <t>Koncová krytka</t>
  </si>
  <si>
    <t>OEZ:37387</t>
  </si>
  <si>
    <t>EKC-4</t>
  </si>
  <si>
    <t>OEZ:37389</t>
  </si>
  <si>
    <t>AS-25-S</t>
  </si>
  <si>
    <t>Připojovací sada</t>
  </si>
  <si>
    <t>OEZ:38749</t>
  </si>
  <si>
    <t>AS-50-S-AL01</t>
  </si>
  <si>
    <t>OEZ:43149</t>
  </si>
  <si>
    <t>AS-50-S-L</t>
  </si>
  <si>
    <t>OEZ:44301</t>
  </si>
  <si>
    <t>MSN-125-3</t>
  </si>
  <si>
    <t>Vypínač</t>
  </si>
  <si>
    <t>OEZ:42313</t>
  </si>
  <si>
    <t>SV-LT-X400</t>
  </si>
  <si>
    <t>Napeťová spoušť</t>
  </si>
  <si>
    <t>OEZ:44475</t>
  </si>
  <si>
    <t>PD-RB-SB40</t>
  </si>
  <si>
    <t>Svorkový blok</t>
  </si>
  <si>
    <t>OEZ:44477</t>
  </si>
  <si>
    <t>PD-RB-SB62</t>
  </si>
  <si>
    <t>OEZ:35901</t>
  </si>
  <si>
    <t>CS-N7</t>
  </si>
  <si>
    <t>Rozbočovací můstek</t>
  </si>
  <si>
    <t>OEZ:35904</t>
  </si>
  <si>
    <t>CS-PE7</t>
  </si>
  <si>
    <t>OEZ:35906</t>
  </si>
  <si>
    <t>CS-PE15</t>
  </si>
  <si>
    <t>OEZ:35902</t>
  </si>
  <si>
    <t>CS-N12</t>
  </si>
  <si>
    <t>OEZ:39262</t>
  </si>
  <si>
    <t>SM1E-1,6</t>
  </si>
  <si>
    <t>Spoušteč motoru</t>
  </si>
  <si>
    <t>OEZ:41015</t>
  </si>
  <si>
    <t>OPVP10-3</t>
  </si>
  <si>
    <t>OEZ:41874</t>
  </si>
  <si>
    <t>LTE-2B-1</t>
  </si>
  <si>
    <t>OEZ:41876</t>
  </si>
  <si>
    <t>LTE-6B-1</t>
  </si>
  <si>
    <t>OEZ:41891</t>
  </si>
  <si>
    <t>LTE-10C-1</t>
  </si>
  <si>
    <t>OEZ:41933</t>
  </si>
  <si>
    <t>LTE-20B-3</t>
  </si>
  <si>
    <t>OEZ:41934</t>
  </si>
  <si>
    <t>LTE-25B-3</t>
  </si>
  <si>
    <t>OEZ:41936</t>
  </si>
  <si>
    <t>LTE-40B-3</t>
  </si>
  <si>
    <t>OEZ:42728</t>
  </si>
  <si>
    <t>DZ54-2409-EI30S</t>
  </si>
  <si>
    <t>Rozvodnicová skříň</t>
  </si>
  <si>
    <t>OEZ:39454</t>
  </si>
  <si>
    <t>PD-D-KMV01524</t>
  </si>
  <si>
    <t>Kryt pro modulární systém DZ s výřezem, výška 150 mm</t>
  </si>
  <si>
    <t>OEZ:39462</t>
  </si>
  <si>
    <t>PD-D-KM01524</t>
  </si>
  <si>
    <t>Kryt pro modulární systém DZ bez výřezu, výška 150 mm</t>
  </si>
  <si>
    <t>OEZ:39500</t>
  </si>
  <si>
    <t>PD-D-L35-VU24</t>
  </si>
  <si>
    <t>"U" lišta TH35-15</t>
  </si>
  <si>
    <t>OEZ:44470</t>
  </si>
  <si>
    <t>PD-RB-DVA4PS</t>
  </si>
  <si>
    <t>Samolepicí schránka</t>
  </si>
  <si>
    <t>OEZ:38475</t>
  </si>
  <si>
    <t>S1L-210-10</t>
  </si>
  <si>
    <t>ROZVODNICE R1 - POKRAČOVÁNÍ</t>
  </si>
  <si>
    <t>SILNOPROUD - DODÁVKA MATERIÁL: POKRAČOVÁNÍ</t>
  </si>
  <si>
    <t>SILNOPROUD - MONTÁŽ: POKRAČOVÁNÍ</t>
  </si>
  <si>
    <t>VODIC H07Z-K6/CYA 6/ZELENOZL.</t>
  </si>
  <si>
    <t>VODIC H07V-K25 /CYA 25/ ZELENOZL.</t>
  </si>
  <si>
    <t>ZEMNICI DRAT POZINK.FEZN 10mm (0,62kg/m)</t>
  </si>
  <si>
    <t>KG</t>
  </si>
  <si>
    <t>GEWISS STOP TLACITKO ZASKLENE IP55 GW 42201 - SPÍNACÍ</t>
  </si>
  <si>
    <t>GEWISS STOP TLACITKO ZASKLENE IP55 GW 42201 - ROZPÍNACÍ</t>
  </si>
  <si>
    <t>KABEL 1-CHKE-V-O 2x1.5 FE180/P60-R B2s1d0</t>
  </si>
  <si>
    <t>KABEL 1-CHKE-V-J 3x1.5 FE180/P60-R B2s1d0</t>
  </si>
  <si>
    <t xml:space="preserve">KABEL 1-CHKE-V-J 2x2.5 FE180/P60-R B2s1d0 </t>
  </si>
  <si>
    <t>KABEL 1-CHKE-V-J 3x2.5 FE180/P60-R B2s1d0</t>
  </si>
  <si>
    <t>KABEL JXFE-V 2x2x0.5 FE180/P30-90-R/h B2cas1d0</t>
  </si>
  <si>
    <t>KABEL JXFE-V 4x2x0.5 FE180/P30-90-R/h B2cas1d0</t>
  </si>
  <si>
    <t>MOTOR EA-KL 710MM/500N PRO SVĚTLÍK</t>
  </si>
  <si>
    <t xml:space="preserve">KONZOLE K MOTORU </t>
  </si>
  <si>
    <t>ZÁLOŽNÍ ZDROJ 230/230 V/2,7 kW typ KEOR LP3000VA</t>
  </si>
  <si>
    <t>POŽÁRNÍ TLAČÍTKO S LED-DIOD. A RESETEM TYP HSE-H</t>
  </si>
  <si>
    <t>POŽÁRNÍ TLAČÍTKO VEDLEJŠÍ TYP HSE-N</t>
  </si>
  <si>
    <t>DETEKTOR KOUŘE TYP RM 130</t>
  </si>
  <si>
    <t>SIRÉNA TYP DB5 B012NR</t>
  </si>
  <si>
    <t>ŘÍDÍCÍ JEDNOTKA SE ZÁLOŽNÍM ZDRO. 230/24 V/ 5 A typ EMB 7300/24 V DC</t>
  </si>
  <si>
    <t>ZEMNICI SVORKA SS N (NEREZ)</t>
  </si>
  <si>
    <t>VODIC CYA 25.0 VOLNE</t>
  </si>
  <si>
    <t>VEDENI UZEM FEZN DO 120 MM2  V ZEMI</t>
  </si>
  <si>
    <t>SVORKA HROMOSVOD NAD 2 /ST,SJ,ATD/</t>
  </si>
  <si>
    <t>UKONC VODICU-ROZVADEC,ZAP     25</t>
  </si>
  <si>
    <t>VYKOP KABEL.RYHY 35/50CM TR.3</t>
  </si>
  <si>
    <t>ZAHOZ KABEL.RYHY 35/50CM TR.3</t>
  </si>
  <si>
    <t>UKONC VODICU-ROZVADEC,ZAP     16</t>
  </si>
  <si>
    <t>UKONC VODICU-ROZVADEC,ZAP     70</t>
  </si>
  <si>
    <t>UKONC VODICU-ROZVADEC,ZAP    120</t>
  </si>
  <si>
    <t>UKONC VODICU-ROZVADEC,ZAP     95</t>
  </si>
  <si>
    <t>UKONC VODICU-ROZVADEC,ZAP    121</t>
  </si>
  <si>
    <t>SERVOPOHON (KLAPKA) 24, 230V</t>
  </si>
  <si>
    <t>KABEL JXFE-V (2)4x2x0.5 POD OMÍTKOU, VE STROPU</t>
  </si>
  <si>
    <t>MONTAZ ROZVODNIC CELOPLECH   50KG</t>
  </si>
  <si>
    <t>STOP TLACITKO V AL (PVC) KRYTU</t>
  </si>
  <si>
    <t>TABULKA VYSTRAZNA SMALT A3-A5</t>
  </si>
  <si>
    <t>VYSTRAZNA TABULKA A4 "VYPNI V NEBEZPECI a POŽÁR"</t>
  </si>
  <si>
    <t>DEMONTAZ A OPĚTOVNÁ MONTÁŽ  EL.INSTALACE-ODHAD</t>
  </si>
  <si>
    <t>FLEXIBILNÍ PROTIPOŽÁRNÍ PĚNA CFS-F FX</t>
  </si>
  <si>
    <t xml:space="preserve"> - dodávka ventilátoru 1PEV1 a klapky 1SM2</t>
  </si>
  <si>
    <t>Datum: IV/2021</t>
  </si>
  <si>
    <t>KRABICE ODBOC KR 68 VCET ZAP</t>
  </si>
  <si>
    <t>KRABICE ODBOC KR 97 VCET ZAP</t>
  </si>
  <si>
    <t>KRABICE PRISTROJOVA BEZ ZAPOJ</t>
  </si>
  <si>
    <t>Silnoproud</t>
  </si>
  <si>
    <t>MONTAZ NAD RAMEC CENIKU 22M A UVEDENÍ DO PROVOZU</t>
  </si>
  <si>
    <t>KONZOLE K MOTORU EA-KL</t>
  </si>
  <si>
    <t>OEZ:42273</t>
  </si>
  <si>
    <t>LVN-80B-3</t>
  </si>
  <si>
    <t>PV14 63A gG</t>
  </si>
  <si>
    <t>KABEL 1-CHKE-V 2*1.5 POD OMÍTKOU, VE STROPU</t>
  </si>
  <si>
    <t>KABEL 1-CHKE-V 2*2.5  POD OMÍTKOU, VE STROPU</t>
  </si>
  <si>
    <t>KABEL 1-CHKE-V 3*1.5 POD OMÍTKOU, VE STROPU</t>
  </si>
  <si>
    <t>KABEL 1-CHKE-V 3*2.5 POD OMÍTKOU, VE STROPU</t>
  </si>
  <si>
    <t>OEZ POJISTKA NOŽOVÁ PNA1/160 A gG</t>
  </si>
  <si>
    <t>VÝKAZ -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</si>
</sst>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u val="single"/>
      <sz val="16"/>
      <name val="Arial CE"/>
      <family val="2"/>
    </font>
    <font>
      <sz val="12"/>
      <name val="Arial CE"/>
      <family val="2"/>
    </font>
    <font>
      <b/>
      <u val="single"/>
      <sz val="1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i/>
      <sz val="9"/>
      <name val="Arial CE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double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6">
    <xf numFmtId="0" fontId="0" fillId="0" borderId="0" xfId="0"/>
    <xf numFmtId="43" fontId="2" fillId="0" borderId="0" xfId="20" applyFont="1" applyBorder="1"/>
    <xf numFmtId="43" fontId="0" fillId="0" borderId="0" xfId="20" applyFont="1"/>
    <xf numFmtId="0" fontId="3" fillId="0" borderId="0" xfId="21">
      <alignment/>
      <protection/>
    </xf>
    <xf numFmtId="0" fontId="4" fillId="0" borderId="0" xfId="21" applyFont="1">
      <alignment/>
      <protection/>
    </xf>
    <xf numFmtId="2" fontId="3" fillId="0" borderId="0" xfId="21" applyNumberFormat="1">
      <alignment/>
      <protection/>
    </xf>
    <xf numFmtId="0" fontId="6" fillId="0" borderId="0" xfId="21" applyFont="1">
      <alignment/>
      <protection/>
    </xf>
    <xf numFmtId="2" fontId="6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" fontId="8" fillId="0" borderId="0" xfId="21" applyNumberFormat="1" applyFont="1">
      <alignment/>
      <protection/>
    </xf>
    <xf numFmtId="0" fontId="9" fillId="0" borderId="0" xfId="21" applyFont="1">
      <alignment/>
      <protection/>
    </xf>
    <xf numFmtId="2" fontId="5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2" fontId="6" fillId="0" borderId="1" xfId="21" applyNumberFormat="1" applyFont="1" applyBorder="1">
      <alignment/>
      <protection/>
    </xf>
    <xf numFmtId="0" fontId="14" fillId="0" borderId="0" xfId="21" applyFont="1">
      <alignment/>
      <protection/>
    </xf>
    <xf numFmtId="2" fontId="15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quotePrefix="1">
      <alignment/>
      <protection/>
    </xf>
    <xf numFmtId="2" fontId="17" fillId="0" borderId="0" xfId="21" applyNumberFormat="1" applyFont="1">
      <alignment/>
      <protection/>
    </xf>
    <xf numFmtId="0" fontId="3" fillId="0" borderId="0" xfId="21" applyFont="1">
      <alignment/>
      <protection/>
    </xf>
    <xf numFmtId="0" fontId="3" fillId="0" borderId="0" xfId="21" applyBorder="1">
      <alignment/>
      <protection/>
    </xf>
    <xf numFmtId="0" fontId="9" fillId="0" borderId="0" xfId="21" applyFont="1" applyBorder="1">
      <alignment/>
      <protection/>
    </xf>
    <xf numFmtId="2" fontId="9" fillId="0" borderId="0" xfId="21" applyNumberFormat="1" applyFont="1" applyBorder="1">
      <alignment/>
      <protection/>
    </xf>
    <xf numFmtId="0" fontId="0" fillId="0" borderId="0" xfId="0" applyFont="1"/>
    <xf numFmtId="43" fontId="12" fillId="0" borderId="0" xfId="20" applyFont="1" applyBorder="1"/>
    <xf numFmtId="43" fontId="12" fillId="0" borderId="1" xfId="20" applyFont="1" applyBorder="1"/>
    <xf numFmtId="43" fontId="13" fillId="0" borderId="0" xfId="20" applyFont="1" applyBorder="1"/>
    <xf numFmtId="0" fontId="3" fillId="0" borderId="0" xfId="21" applyFill="1">
      <alignment/>
      <protection/>
    </xf>
    <xf numFmtId="0" fontId="0" fillId="0" borderId="0" xfId="0" applyBorder="1"/>
    <xf numFmtId="0" fontId="2" fillId="0" borderId="0" xfId="0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43" fontId="0" fillId="0" borderId="0" xfId="2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Alignment="1">
      <alignment horizontal="left"/>
    </xf>
    <xf numFmtId="43" fontId="0" fillId="0" borderId="0" xfId="20" applyFont="1" applyBorder="1" applyAlignment="1">
      <alignment horizontal="left" vertical="top" indent="1"/>
    </xf>
    <xf numFmtId="0" fontId="0" fillId="0" borderId="2" xfId="0" applyFont="1" applyBorder="1"/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/>
    <xf numFmtId="0" fontId="0" fillId="0" borderId="6" xfId="0" applyFont="1" applyBorder="1" applyAlignment="1">
      <alignment horizontal="left" vertical="top"/>
    </xf>
    <xf numFmtId="0" fontId="0" fillId="0" borderId="3" xfId="0" applyBorder="1"/>
    <xf numFmtId="43" fontId="0" fillId="0" borderId="4" xfId="20" applyFont="1" applyBorder="1" applyAlignment="1">
      <alignment horizontal="left" vertical="top"/>
    </xf>
    <xf numFmtId="43" fontId="0" fillId="0" borderId="4" xfId="20" applyFont="1" applyBorder="1" applyAlignment="1">
      <alignment horizontal="left" vertical="top" indent="8"/>
    </xf>
    <xf numFmtId="0" fontId="0" fillId="0" borderId="7" xfId="0" applyFont="1" applyBorder="1" applyAlignment="1">
      <alignment horizontal="center" vertical="top"/>
    </xf>
    <xf numFmtId="0" fontId="19" fillId="0" borderId="8" xfId="0" applyFont="1" applyBorder="1" applyAlignment="1">
      <alignment/>
    </xf>
    <xf numFmtId="43" fontId="19" fillId="0" borderId="8" xfId="2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0" xfId="20" applyFont="1" applyBorder="1" applyAlignment="1">
      <alignment horizontal="left" vertical="top"/>
    </xf>
    <xf numFmtId="43" fontId="0" fillId="0" borderId="12" xfId="20" applyFont="1" applyBorder="1" applyAlignment="1">
      <alignment horizontal="center" vertical="center"/>
    </xf>
    <xf numFmtId="43" fontId="0" fillId="0" borderId="5" xfId="20" applyFont="1" applyBorder="1" applyAlignment="1">
      <alignment vertical="center"/>
    </xf>
    <xf numFmtId="0" fontId="16" fillId="0" borderId="0" xfId="0" applyFont="1"/>
    <xf numFmtId="0" fontId="12" fillId="0" borderId="0" xfId="0" applyFont="1"/>
    <xf numFmtId="0" fontId="0" fillId="0" borderId="15" xfId="0" applyBorder="1"/>
    <xf numFmtId="0" fontId="21" fillId="0" borderId="0" xfId="0" applyFont="1"/>
    <xf numFmtId="43" fontId="22" fillId="0" borderId="16" xfId="20" applyFont="1" applyBorder="1" applyAlignment="1">
      <alignment vertical="center"/>
    </xf>
    <xf numFmtId="43" fontId="2" fillId="0" borderId="17" xfId="20" applyFont="1" applyBorder="1"/>
    <xf numFmtId="43" fontId="2" fillId="0" borderId="18" xfId="20" applyFont="1" applyBorder="1"/>
    <xf numFmtId="43" fontId="2" fillId="0" borderId="19" xfId="20" applyFont="1" applyBorder="1"/>
    <xf numFmtId="0" fontId="2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indent="8"/>
    </xf>
    <xf numFmtId="0" fontId="2" fillId="0" borderId="7" xfId="0" applyFont="1" applyBorder="1" applyAlignment="1">
      <alignment horizontal="left" vertical="top" indent="8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right" vertical="top"/>
    </xf>
    <xf numFmtId="0" fontId="2" fillId="0" borderId="23" xfId="0" applyFont="1" applyBorder="1" applyAlignment="1">
      <alignment horizontal="center" vertical="top"/>
    </xf>
    <xf numFmtId="0" fontId="0" fillId="0" borderId="6" xfId="0" applyFont="1" applyBorder="1"/>
    <xf numFmtId="43" fontId="2" fillId="0" borderId="0" xfId="20" applyFont="1" applyFill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/>
    </xf>
    <xf numFmtId="43" fontId="2" fillId="0" borderId="0" xfId="20" applyFont="1" applyFill="1" applyBorder="1" applyAlignment="1">
      <alignment horizontal="center" vertical="top" wrapText="1"/>
    </xf>
    <xf numFmtId="43" fontId="23" fillId="0" borderId="0" xfId="20" applyFont="1" applyFill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/>
    <xf numFmtId="0" fontId="2" fillId="0" borderId="10" xfId="0" applyFont="1" applyBorder="1"/>
    <xf numFmtId="0" fontId="2" fillId="0" borderId="21" xfId="0" applyFont="1" applyBorder="1" applyAlignment="1">
      <alignment horizontal="center" vertical="top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4" xfId="0" applyFont="1" applyBorder="1"/>
    <xf numFmtId="0" fontId="0" fillId="0" borderId="1" xfId="0" applyFont="1" applyBorder="1"/>
    <xf numFmtId="43" fontId="2" fillId="0" borderId="0" xfId="20" applyFont="1" applyBorder="1" applyAlignment="1">
      <alignment horizontal="right"/>
    </xf>
    <xf numFmtId="0" fontId="2" fillId="0" borderId="2" xfId="0" applyFont="1" applyBorder="1"/>
    <xf numFmtId="0" fontId="22" fillId="0" borderId="25" xfId="0" applyFont="1" applyBorder="1" applyAlignment="1">
      <alignment horizontal="left"/>
    </xf>
    <xf numFmtId="0" fontId="22" fillId="0" borderId="25" xfId="0" applyFont="1" applyBorder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>
      <alignment horizontal="left" vertical="top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2" fillId="0" borderId="2" xfId="0" applyFont="1" applyBorder="1" applyAlignment="1">
      <alignment vertical="top"/>
    </xf>
    <xf numFmtId="0" fontId="19" fillId="0" borderId="1" xfId="0" applyFont="1" applyBorder="1" applyAlignment="1">
      <alignment/>
    </xf>
    <xf numFmtId="43" fontId="19" fillId="0" borderId="1" xfId="20" applyFont="1" applyBorder="1" applyAlignment="1">
      <alignment vertical="center"/>
    </xf>
    <xf numFmtId="43" fontId="22" fillId="0" borderId="28" xfId="20" applyFont="1" applyBorder="1" applyAlignment="1">
      <alignment vertical="center"/>
    </xf>
    <xf numFmtId="0" fontId="0" fillId="0" borderId="29" xfId="0" applyFont="1" applyBorder="1" applyAlignment="1">
      <alignment vertical="top" wrapText="1"/>
    </xf>
    <xf numFmtId="43" fontId="18" fillId="0" borderId="29" xfId="20" applyFont="1" applyFill="1" applyBorder="1" applyAlignment="1">
      <alignment horizontal="right" vertical="top" shrinkToFit="1"/>
    </xf>
    <xf numFmtId="1" fontId="18" fillId="0" borderId="30" xfId="0" applyNumberFormat="1" applyFont="1" applyBorder="1" applyAlignment="1">
      <alignment horizontal="left" vertical="top" shrinkToFit="1"/>
    </xf>
    <xf numFmtId="1" fontId="18" fillId="0" borderId="31" xfId="0" applyNumberFormat="1" applyFont="1" applyBorder="1" applyAlignment="1">
      <alignment horizontal="left" vertical="top" shrinkToFit="1"/>
    </xf>
    <xf numFmtId="43" fontId="18" fillId="0" borderId="32" xfId="20" applyFont="1" applyFill="1" applyBorder="1" applyAlignment="1">
      <alignment horizontal="right" vertical="top" shrinkToFit="1"/>
    </xf>
    <xf numFmtId="1" fontId="18" fillId="0" borderId="33" xfId="0" applyNumberFormat="1" applyFont="1" applyBorder="1" applyAlignment="1">
      <alignment horizontal="left" vertical="top" shrinkToFit="1"/>
    </xf>
    <xf numFmtId="0" fontId="0" fillId="0" borderId="34" xfId="0" applyFont="1" applyBorder="1" applyAlignment="1">
      <alignment vertical="top" wrapText="1"/>
    </xf>
    <xf numFmtId="43" fontId="18" fillId="0" borderId="34" xfId="20" applyFont="1" applyFill="1" applyBorder="1" applyAlignment="1">
      <alignment horizontal="right" vertical="top" shrinkToFit="1"/>
    </xf>
    <xf numFmtId="43" fontId="18" fillId="0" borderId="17" xfId="20" applyFont="1" applyFill="1" applyBorder="1" applyAlignment="1">
      <alignment horizontal="left" vertical="top"/>
    </xf>
    <xf numFmtId="43" fontId="18" fillId="0" borderId="18" xfId="20" applyFont="1" applyFill="1" applyBorder="1" applyAlignment="1">
      <alignment horizontal="left" vertical="top"/>
    </xf>
    <xf numFmtId="43" fontId="18" fillId="0" borderId="19" xfId="20" applyFont="1" applyFill="1" applyBorder="1" applyAlignment="1">
      <alignment horizontal="left" vertical="top"/>
    </xf>
    <xf numFmtId="0" fontId="16" fillId="0" borderId="0" xfId="0" applyFont="1" applyBorder="1"/>
    <xf numFmtId="0" fontId="14" fillId="0" borderId="0" xfId="0" applyFont="1" applyBorder="1"/>
    <xf numFmtId="0" fontId="0" fillId="0" borderId="29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43" fontId="0" fillId="0" borderId="32" xfId="20" applyFont="1" applyFill="1" applyBorder="1" applyAlignment="1">
      <alignment horizontal="center" vertical="top" wrapText="1"/>
    </xf>
    <xf numFmtId="43" fontId="0" fillId="0" borderId="29" xfId="20" applyFont="1" applyFill="1" applyBorder="1" applyAlignment="1">
      <alignment horizontal="center" vertical="top" wrapText="1"/>
    </xf>
    <xf numFmtId="43" fontId="0" fillId="0" borderId="34" xfId="20" applyFont="1" applyFill="1" applyBorder="1" applyAlignment="1">
      <alignment horizontal="center" vertical="top" wrapText="1"/>
    </xf>
    <xf numFmtId="43" fontId="19" fillId="0" borderId="1" xfId="2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5" xfId="20" applyFont="1" applyBorder="1" applyAlignment="1">
      <alignment horizontal="center" vertical="center"/>
    </xf>
    <xf numFmtId="43" fontId="19" fillId="0" borderId="8" xfId="20" applyFont="1" applyBorder="1" applyAlignment="1">
      <alignment horizontal="center" vertical="center"/>
    </xf>
    <xf numFmtId="43" fontId="0" fillId="0" borderId="0" xfId="20" applyFont="1" applyBorder="1" applyAlignment="1">
      <alignment horizontal="center" vertical="top"/>
    </xf>
    <xf numFmtId="43" fontId="0" fillId="0" borderId="4" xfId="20" applyFont="1" applyBorder="1" applyAlignment="1">
      <alignment horizontal="center" vertical="top"/>
    </xf>
    <xf numFmtId="43" fontId="0" fillId="0" borderId="10" xfId="20" applyFont="1" applyBorder="1" applyAlignment="1">
      <alignment horizontal="center" vertical="top"/>
    </xf>
    <xf numFmtId="43" fontId="0" fillId="0" borderId="35" xfId="20" applyFont="1" applyBorder="1" applyAlignment="1">
      <alignment horizontal="center" vertical="center"/>
    </xf>
    <xf numFmtId="0" fontId="0" fillId="0" borderId="32" xfId="0" applyFont="1" applyBorder="1" applyAlignment="1">
      <alignment vertical="top" wrapText="1"/>
    </xf>
    <xf numFmtId="0" fontId="0" fillId="0" borderId="6" xfId="0" applyFont="1" applyBorder="1" applyAlignment="1">
      <alignment horizontal="left"/>
    </xf>
    <xf numFmtId="0" fontId="0" fillId="0" borderId="35" xfId="0" applyFont="1" applyBorder="1" applyAlignment="1">
      <alignment/>
    </xf>
    <xf numFmtId="43" fontId="0" fillId="0" borderId="36" xfId="20" applyFont="1" applyBorder="1" applyAlignment="1">
      <alignment vertical="center"/>
    </xf>
    <xf numFmtId="2" fontId="0" fillId="0" borderId="37" xfId="20" applyNumberFormat="1" applyFont="1" applyBorder="1" applyAlignment="1">
      <alignment vertical="center"/>
    </xf>
    <xf numFmtId="43" fontId="0" fillId="0" borderId="29" xfId="20" applyFont="1" applyFill="1" applyBorder="1" applyAlignment="1">
      <alignment horizontal="left" vertical="top" wrapText="1"/>
    </xf>
    <xf numFmtId="43" fontId="0" fillId="0" borderId="32" xfId="20" applyFont="1" applyFill="1" applyBorder="1" applyAlignment="1">
      <alignment horizontal="left" vertical="top" wrapText="1"/>
    </xf>
    <xf numFmtId="43" fontId="0" fillId="0" borderId="34" xfId="20" applyFont="1" applyFill="1" applyBorder="1" applyAlignment="1">
      <alignment horizontal="left" vertical="top" wrapText="1"/>
    </xf>
    <xf numFmtId="0" fontId="0" fillId="0" borderId="6" xfId="0" applyBorder="1"/>
    <xf numFmtId="0" fontId="0" fillId="0" borderId="35" xfId="0" applyBorder="1"/>
    <xf numFmtId="0" fontId="0" fillId="0" borderId="37" xfId="0" applyBorder="1"/>
    <xf numFmtId="0" fontId="18" fillId="0" borderId="29" xfId="0" applyFont="1" applyBorder="1" applyAlignment="1">
      <alignment horizontal="left" vertical="top"/>
    </xf>
    <xf numFmtId="0" fontId="18" fillId="0" borderId="3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43" fontId="0" fillId="0" borderId="0" xfId="20" applyFont="1" applyFill="1" applyBorder="1" applyAlignment="1">
      <alignment horizontal="right" vertical="top" wrapText="1"/>
    </xf>
    <xf numFmtId="43" fontId="25" fillId="0" borderId="0" xfId="20" applyFont="1" applyBorder="1" applyProtection="1">
      <protection locked="0"/>
    </xf>
    <xf numFmtId="43" fontId="0" fillId="0" borderId="0" xfId="20" applyFont="1" applyFill="1" applyBorder="1" applyAlignment="1">
      <alignment horizontal="left" vertical="top" wrapText="1"/>
    </xf>
    <xf numFmtId="0" fontId="0" fillId="0" borderId="29" xfId="0" applyBorder="1"/>
    <xf numFmtId="0" fontId="2" fillId="0" borderId="4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0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22" fillId="0" borderId="16" xfId="2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3" fontId="2" fillId="0" borderId="17" xfId="20" applyFont="1" applyBorder="1" applyAlignment="1">
      <alignment horizontal="left"/>
    </xf>
    <xf numFmtId="43" fontId="2" fillId="0" borderId="18" xfId="20" applyFont="1" applyBorder="1" applyAlignment="1">
      <alignment horizontal="left"/>
    </xf>
    <xf numFmtId="43" fontId="2" fillId="0" borderId="0" xfId="20" applyFont="1" applyBorder="1" applyAlignment="1">
      <alignment horizontal="left" vertical="top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3" fontId="0" fillId="0" borderId="29" xfId="20" applyFont="1" applyBorder="1"/>
    <xf numFmtId="43" fontId="0" fillId="0" borderId="32" xfId="20" applyFont="1" applyBorder="1"/>
    <xf numFmtId="1" fontId="18" fillId="0" borderId="38" xfId="0" applyNumberFormat="1" applyFont="1" applyBorder="1" applyAlignment="1">
      <alignment horizontal="left" vertical="top" shrinkToFit="1"/>
    </xf>
    <xf numFmtId="43" fontId="0" fillId="0" borderId="39" xfId="20" applyFont="1" applyFill="1" applyBorder="1" applyAlignment="1">
      <alignment horizontal="left" vertical="top" wrapText="1"/>
    </xf>
    <xf numFmtId="43" fontId="18" fillId="0" borderId="39" xfId="20" applyFont="1" applyFill="1" applyBorder="1" applyAlignment="1">
      <alignment horizontal="right" vertical="top" shrinkToFit="1"/>
    </xf>
    <xf numFmtId="43" fontId="18" fillId="0" borderId="40" xfId="20" applyFont="1" applyFill="1" applyBorder="1" applyAlignment="1">
      <alignment horizontal="left" vertical="top"/>
    </xf>
    <xf numFmtId="43" fontId="18" fillId="0" borderId="29" xfId="20" applyFont="1" applyBorder="1" applyAlignment="1">
      <alignment horizontal="right" vertical="top" shrinkToFit="1"/>
    </xf>
    <xf numFmtId="43" fontId="0" fillId="0" borderId="35" xfId="20" applyFont="1" applyBorder="1" applyAlignment="1">
      <alignment horizontal="left" vertical="center"/>
    </xf>
    <xf numFmtId="43" fontId="18" fillId="0" borderId="32" xfId="20" applyFont="1" applyBorder="1" applyAlignment="1">
      <alignment horizontal="right" vertical="top" shrinkToFit="1"/>
    </xf>
    <xf numFmtId="43" fontId="0" fillId="0" borderId="24" xfId="20" applyFont="1" applyFill="1" applyBorder="1" applyAlignment="1">
      <alignment horizontal="left" vertical="top" wrapText="1"/>
    </xf>
    <xf numFmtId="43" fontId="18" fillId="0" borderId="34" xfId="20" applyFont="1" applyBorder="1" applyAlignment="1">
      <alignment horizontal="right" vertical="top" shrinkToFit="1"/>
    </xf>
    <xf numFmtId="0" fontId="25" fillId="0" borderId="3" xfId="32" applyFont="1" applyBorder="1" applyProtection="1">
      <alignment/>
      <protection locked="0"/>
    </xf>
    <xf numFmtId="0" fontId="25" fillId="0" borderId="2" xfId="32" applyFont="1" applyBorder="1" applyProtection="1">
      <alignment/>
      <protection locked="0"/>
    </xf>
    <xf numFmtId="0" fontId="0" fillId="0" borderId="41" xfId="0" applyBorder="1"/>
    <xf numFmtId="0" fontId="25" fillId="0" borderId="32" xfId="32" applyFont="1" applyBorder="1" applyProtection="1">
      <alignment/>
      <protection locked="0"/>
    </xf>
    <xf numFmtId="0" fontId="25" fillId="0" borderId="34" xfId="32" applyFont="1" applyBorder="1" applyProtection="1">
      <alignment/>
      <protection locked="0"/>
    </xf>
    <xf numFmtId="43" fontId="0" fillId="0" borderId="34" xfId="20" applyFont="1" applyBorder="1"/>
    <xf numFmtId="0" fontId="0" fillId="0" borderId="42" xfId="0" applyFont="1" applyBorder="1" applyAlignment="1">
      <alignment vertical="top" wrapText="1"/>
    </xf>
    <xf numFmtId="43" fontId="0" fillId="0" borderId="43" xfId="2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indent="8"/>
    </xf>
    <xf numFmtId="0" fontId="0" fillId="0" borderId="22" xfId="0" applyFont="1" applyBorder="1" applyAlignment="1">
      <alignment horizontal="center" vertical="top"/>
    </xf>
    <xf numFmtId="0" fontId="19" fillId="0" borderId="8" xfId="0" applyFont="1" applyBorder="1"/>
    <xf numFmtId="0" fontId="0" fillId="0" borderId="0" xfId="0" applyFont="1" applyBorder="1" applyAlignment="1">
      <alignment horizontal="left" vertical="top" indent="2"/>
    </xf>
    <xf numFmtId="0" fontId="0" fillId="0" borderId="4" xfId="0" applyFont="1" applyBorder="1" applyAlignment="1">
      <alignment horizontal="left" vertical="top" indent="2"/>
    </xf>
    <xf numFmtId="0" fontId="0" fillId="0" borderId="10" xfId="0" applyFont="1" applyBorder="1"/>
    <xf numFmtId="0" fontId="19" fillId="0" borderId="1" xfId="0" applyFont="1" applyBorder="1"/>
    <xf numFmtId="43" fontId="18" fillId="0" borderId="0" xfId="20" applyFont="1" applyFill="1" applyBorder="1" applyAlignment="1">
      <alignment horizontal="right" vertical="top" shrinkToFit="1"/>
    </xf>
    <xf numFmtId="43" fontId="25" fillId="0" borderId="32" xfId="20" applyFont="1" applyBorder="1" applyProtection="1">
      <protection locked="0"/>
    </xf>
    <xf numFmtId="43" fontId="25" fillId="0" borderId="29" xfId="20" applyFont="1" applyBorder="1" applyProtection="1">
      <protection locked="0"/>
    </xf>
    <xf numFmtId="43" fontId="25" fillId="0" borderId="34" xfId="20" applyFont="1" applyBorder="1" applyProtection="1">
      <protection locked="0"/>
    </xf>
    <xf numFmtId="43" fontId="0" fillId="0" borderId="18" xfId="20" applyFont="1" applyBorder="1"/>
    <xf numFmtId="0" fontId="25" fillId="0" borderId="29" xfId="33" applyFont="1" applyBorder="1" applyProtection="1">
      <alignment/>
      <protection locked="0"/>
    </xf>
    <xf numFmtId="0" fontId="25" fillId="0" borderId="31" xfId="33" applyFont="1" applyBorder="1" applyProtection="1">
      <alignment/>
      <protection locked="0"/>
    </xf>
    <xf numFmtId="0" fontId="25" fillId="0" borderId="32" xfId="33" applyFont="1" applyBorder="1" applyProtection="1">
      <alignment/>
      <protection locked="0"/>
    </xf>
    <xf numFmtId="43" fontId="0" fillId="0" borderId="17" xfId="20" applyFont="1" applyBorder="1"/>
    <xf numFmtId="0" fontId="25" fillId="0" borderId="30" xfId="33" applyFont="1" applyBorder="1" applyProtection="1">
      <alignment/>
      <protection locked="0"/>
    </xf>
    <xf numFmtId="0" fontId="25" fillId="0" borderId="33" xfId="33" applyFont="1" applyBorder="1" applyProtection="1">
      <alignment/>
      <protection locked="0"/>
    </xf>
    <xf numFmtId="0" fontId="25" fillId="0" borderId="34" xfId="33" applyFont="1" applyBorder="1" applyProtection="1">
      <alignment/>
      <protection locked="0"/>
    </xf>
    <xf numFmtId="43" fontId="0" fillId="0" borderId="19" xfId="20" applyFont="1" applyBorder="1"/>
    <xf numFmtId="43" fontId="18" fillId="0" borderId="5" xfId="20" applyFont="1" applyBorder="1" applyAlignment="1">
      <alignment horizontal="right" vertical="top" shrinkToFit="1"/>
    </xf>
    <xf numFmtId="43" fontId="0" fillId="0" borderId="18" xfId="20" applyBorder="1" applyAlignment="1">
      <alignment vertical="center"/>
    </xf>
    <xf numFmtId="0" fontId="0" fillId="0" borderId="29" xfId="0" applyFont="1" applyBorder="1"/>
    <xf numFmtId="43" fontId="0" fillId="0" borderId="29" xfId="20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43" fontId="0" fillId="0" borderId="0" xfId="2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Font="1" applyBorder="1" applyAlignment="1">
      <alignment horizontal="center" vertical="top"/>
    </xf>
    <xf numFmtId="0" fontId="0" fillId="0" borderId="31" xfId="0" applyFont="1" applyBorder="1" applyAlignment="1">
      <alignment horizontal="left"/>
    </xf>
    <xf numFmtId="0" fontId="0" fillId="0" borderId="32" xfId="0" applyFont="1" applyBorder="1"/>
    <xf numFmtId="43" fontId="0" fillId="0" borderId="32" xfId="20" applyBorder="1"/>
    <xf numFmtId="43" fontId="0" fillId="0" borderId="32" xfId="20" applyBorder="1" applyAlignment="1">
      <alignment horizontal="center"/>
    </xf>
    <xf numFmtId="43" fontId="0" fillId="0" borderId="17" xfId="20" applyBorder="1" applyAlignment="1">
      <alignment vertical="center"/>
    </xf>
    <xf numFmtId="0" fontId="0" fillId="0" borderId="30" xfId="0" applyFont="1" applyBorder="1" applyAlignment="1">
      <alignment horizontal="left"/>
    </xf>
    <xf numFmtId="43" fontId="0" fillId="0" borderId="29" xfId="20" applyBorder="1"/>
    <xf numFmtId="43" fontId="0" fillId="0" borderId="29" xfId="20" applyBorder="1" applyAlignment="1">
      <alignment horizontal="center"/>
    </xf>
    <xf numFmtId="43" fontId="18" fillId="0" borderId="29" xfId="20" applyFont="1" applyBorder="1" applyAlignment="1">
      <alignment horizontal="left" vertical="top" shrinkToFit="1"/>
    </xf>
    <xf numFmtId="1" fontId="18" fillId="0" borderId="41" xfId="0" applyNumberFormat="1" applyFont="1" applyBorder="1" applyAlignment="1">
      <alignment horizontal="left" vertical="top" shrinkToFit="1"/>
    </xf>
    <xf numFmtId="43" fontId="0" fillId="0" borderId="45" xfId="20" applyBorder="1" applyAlignment="1">
      <alignment horizontal="center" vertical="top" wrapText="1"/>
    </xf>
    <xf numFmtId="43" fontId="18" fillId="0" borderId="45" xfId="20" applyFont="1" applyBorder="1" applyAlignment="1">
      <alignment horizontal="right" vertical="top" shrinkToFit="1"/>
    </xf>
    <xf numFmtId="0" fontId="0" fillId="0" borderId="0" xfId="0" applyFont="1" applyBorder="1" applyAlignment="1">
      <alignment horizontal="left" vertical="top" wrapText="1"/>
    </xf>
    <xf numFmtId="43" fontId="0" fillId="0" borderId="0" xfId="20" applyBorder="1" applyAlignment="1">
      <alignment horizontal="left" vertical="top" wrapText="1"/>
    </xf>
    <xf numFmtId="43" fontId="0" fillId="0" borderId="0" xfId="20" applyBorder="1" applyAlignment="1">
      <alignment horizontal="center" vertical="top" wrapText="1"/>
    </xf>
    <xf numFmtId="43" fontId="18" fillId="0" borderId="0" xfId="20" applyFont="1" applyBorder="1" applyAlignment="1">
      <alignment horizontal="right" vertical="top" shrinkToFit="1"/>
    </xf>
    <xf numFmtId="43" fontId="0" fillId="0" borderId="0" xfId="20" applyBorder="1" applyAlignment="1">
      <alignment vertical="center"/>
    </xf>
    <xf numFmtId="0" fontId="0" fillId="0" borderId="29" xfId="0" applyBorder="1" applyProtection="1">
      <protection locked="0"/>
    </xf>
    <xf numFmtId="43" fontId="0" fillId="0" borderId="29" xfId="2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3" fontId="0" fillId="0" borderId="32" xfId="2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43" fontId="0" fillId="0" borderId="34" xfId="20" applyFont="1" applyBorder="1" applyProtection="1">
      <protection locked="0"/>
    </xf>
    <xf numFmtId="0" fontId="0" fillId="0" borderId="34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/>
    </xf>
    <xf numFmtId="0" fontId="25" fillId="0" borderId="29" xfId="0" applyFont="1" applyBorder="1"/>
    <xf numFmtId="43" fontId="25" fillId="0" borderId="29" xfId="20" applyFont="1" applyBorder="1"/>
    <xf numFmtId="43" fontId="25" fillId="0" borderId="29" xfId="20" applyFont="1" applyBorder="1" applyAlignment="1">
      <alignment horizontal="center"/>
    </xf>
    <xf numFmtId="43" fontId="18" fillId="0" borderId="29" xfId="20" applyFont="1" applyFill="1" applyBorder="1" applyAlignment="1">
      <alignment horizontal="center" vertical="top" shrinkToFit="1"/>
    </xf>
    <xf numFmtId="43" fontId="0" fillId="0" borderId="29" xfId="20" applyFont="1" applyBorder="1" applyAlignment="1">
      <alignment horizontal="center" vertical="top" wrapText="1"/>
    </xf>
    <xf numFmtId="43" fontId="0" fillId="0" borderId="29" xfId="20" applyFont="1" applyBorder="1" applyAlignment="1">
      <alignment vertical="top" wrapText="1"/>
    </xf>
    <xf numFmtId="0" fontId="25" fillId="0" borderId="21" xfId="0" applyFont="1" applyBorder="1"/>
    <xf numFmtId="43" fontId="25" fillId="0" borderId="21" xfId="20" applyFont="1" applyBorder="1"/>
    <xf numFmtId="43" fontId="25" fillId="0" borderId="21" xfId="20" applyFont="1" applyBorder="1" applyAlignment="1">
      <alignment horizontal="center"/>
    </xf>
    <xf numFmtId="43" fontId="2" fillId="0" borderId="18" xfId="20" applyFont="1" applyBorder="1" applyAlignment="1">
      <alignment horizontal="right"/>
    </xf>
    <xf numFmtId="43" fontId="0" fillId="0" borderId="29" xfId="2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top" wrapText="1"/>
    </xf>
    <xf numFmtId="43" fontId="18" fillId="0" borderId="18" xfId="0" applyNumberFormat="1" applyFont="1" applyBorder="1" applyAlignment="1">
      <alignment horizontal="left" vertical="top"/>
    </xf>
    <xf numFmtId="43" fontId="0" fillId="0" borderId="18" xfId="20" applyFont="1" applyBorder="1" applyAlignment="1">
      <alignment horizontal="left" vertical="top"/>
    </xf>
    <xf numFmtId="43" fontId="0" fillId="0" borderId="18" xfId="2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 indent="8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43" fontId="0" fillId="0" borderId="19" xfId="20" applyFont="1" applyBorder="1" applyAlignment="1">
      <alignment horizontal="left" vertical="top"/>
    </xf>
    <xf numFmtId="0" fontId="19" fillId="0" borderId="25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43" fontId="19" fillId="0" borderId="16" xfId="2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 vertical="top"/>
    </xf>
    <xf numFmtId="43" fontId="0" fillId="0" borderId="18" xfId="20" applyFont="1" applyBorder="1" applyAlignment="1">
      <alignment horizontal="left"/>
    </xf>
    <xf numFmtId="43" fontId="0" fillId="0" borderId="18" xfId="20" applyFont="1" applyBorder="1" applyAlignment="1">
      <alignment horizontal="right"/>
    </xf>
    <xf numFmtId="43" fontId="0" fillId="0" borderId="19" xfId="2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43" fontId="19" fillId="0" borderId="28" xfId="20" applyFont="1" applyBorder="1" applyAlignment="1">
      <alignment horizontal="left" vertical="top"/>
    </xf>
    <xf numFmtId="1" fontId="18" fillId="0" borderId="0" xfId="0" applyNumberFormat="1" applyFont="1" applyBorder="1" applyAlignment="1">
      <alignment horizontal="left" vertical="top" shrinkToFit="1"/>
    </xf>
    <xf numFmtId="43" fontId="0" fillId="0" borderId="0" xfId="20" applyFont="1" applyFill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left" vertical="top" shrinkToFit="1"/>
    </xf>
    <xf numFmtId="0" fontId="27" fillId="0" borderId="0" xfId="0" applyFont="1" applyBorder="1" applyAlignment="1">
      <alignment horizontal="left" vertical="top" wrapText="1"/>
    </xf>
    <xf numFmtId="43" fontId="27" fillId="0" borderId="0" xfId="20" applyFont="1" applyFill="1" applyBorder="1" applyAlignment="1">
      <alignment horizontal="center" vertical="top" wrapText="1"/>
    </xf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43" fontId="0" fillId="0" borderId="18" xfId="20" applyFont="1" applyBorder="1" applyAlignment="1">
      <alignment vertical="center"/>
    </xf>
    <xf numFmtId="43" fontId="18" fillId="0" borderId="34" xfId="20" applyFont="1" applyFill="1" applyBorder="1" applyAlignment="1">
      <alignment horizontal="center" vertical="top" shrinkToFit="1"/>
    </xf>
    <xf numFmtId="1" fontId="18" fillId="0" borderId="44" xfId="0" applyNumberFormat="1" applyFont="1" applyBorder="1" applyAlignment="1">
      <alignment horizontal="left" vertical="top" shrinkToFit="1"/>
    </xf>
    <xf numFmtId="0" fontId="18" fillId="0" borderId="24" xfId="0" applyFont="1" applyBorder="1" applyAlignment="1">
      <alignment horizontal="left" vertical="top"/>
    </xf>
    <xf numFmtId="43" fontId="18" fillId="0" borderId="24" xfId="20" applyFont="1" applyFill="1" applyBorder="1" applyAlignment="1">
      <alignment horizontal="left" vertical="top"/>
    </xf>
    <xf numFmtId="43" fontId="18" fillId="0" borderId="24" xfId="20" applyFont="1" applyFill="1" applyBorder="1" applyAlignment="1">
      <alignment horizontal="center" vertical="top"/>
    </xf>
    <xf numFmtId="43" fontId="0" fillId="0" borderId="0" xfId="0" applyNumberFormat="1"/>
    <xf numFmtId="0" fontId="0" fillId="0" borderId="31" xfId="0" applyBorder="1" applyAlignment="1">
      <alignment horizontal="left"/>
    </xf>
    <xf numFmtId="43" fontId="18" fillId="0" borderId="32" xfId="2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43" fontId="18" fillId="0" borderId="24" xfId="20" applyFont="1" applyFill="1" applyBorder="1" applyAlignment="1">
      <alignment horizontal="right" vertical="top" shrinkToFit="1"/>
    </xf>
    <xf numFmtId="43" fontId="18" fillId="0" borderId="27" xfId="0" applyNumberFormat="1" applyFont="1" applyBorder="1" applyAlignment="1">
      <alignment horizontal="left" vertical="top"/>
    </xf>
    <xf numFmtId="43" fontId="13" fillId="0" borderId="0" xfId="21" applyNumberFormat="1" applyFont="1">
      <alignment/>
      <protection/>
    </xf>
    <xf numFmtId="0" fontId="0" fillId="0" borderId="34" xfId="0" applyFont="1" applyBorder="1"/>
    <xf numFmtId="0" fontId="25" fillId="0" borderId="46" xfId="0" applyFont="1" applyBorder="1" applyAlignment="1">
      <alignment horizontal="left"/>
    </xf>
    <xf numFmtId="43" fontId="0" fillId="0" borderId="23" xfId="20" applyFont="1" applyBorder="1" applyAlignment="1">
      <alignment horizontal="right" vertical="top"/>
    </xf>
    <xf numFmtId="1" fontId="18" fillId="0" borderId="46" xfId="0" applyNumberFormat="1" applyFont="1" applyBorder="1" applyAlignment="1">
      <alignment horizontal="left" vertical="top" shrinkToFit="1"/>
    </xf>
    <xf numFmtId="0" fontId="0" fillId="0" borderId="21" xfId="0" applyFont="1" applyBorder="1" applyAlignment="1">
      <alignment horizontal="left" vertical="top" wrapText="1"/>
    </xf>
    <xf numFmtId="43" fontId="0" fillId="0" borderId="21" xfId="20" applyFont="1" applyFill="1" applyBorder="1" applyAlignment="1">
      <alignment horizontal="left" vertical="top" wrapText="1"/>
    </xf>
    <xf numFmtId="43" fontId="0" fillId="0" borderId="21" xfId="20" applyFont="1" applyFill="1" applyBorder="1" applyAlignment="1">
      <alignment horizontal="center" vertical="top" wrapText="1"/>
    </xf>
    <xf numFmtId="43" fontId="18" fillId="0" borderId="21" xfId="20" applyFont="1" applyFill="1" applyBorder="1" applyAlignment="1">
      <alignment horizontal="right" vertical="top" shrinkToFit="1"/>
    </xf>
    <xf numFmtId="43" fontId="0" fillId="0" borderId="23" xfId="20" applyFont="1" applyBorder="1" applyAlignment="1">
      <alignment horizontal="left"/>
    </xf>
    <xf numFmtId="43" fontId="2" fillId="0" borderId="17" xfId="20" applyFont="1" applyBorder="1" applyAlignment="1">
      <alignment horizontal="right"/>
    </xf>
    <xf numFmtId="43" fontId="0" fillId="0" borderId="0" xfId="20" applyFont="1" applyBorder="1" applyProtection="1">
      <protection locked="0"/>
    </xf>
    <xf numFmtId="43" fontId="0" fillId="0" borderId="0" xfId="20" applyFont="1" applyFill="1" applyBorder="1" applyProtection="1">
      <protection locked="0"/>
    </xf>
    <xf numFmtId="43" fontId="0" fillId="0" borderId="0" xfId="20" applyBorder="1"/>
    <xf numFmtId="43" fontId="19" fillId="0" borderId="1" xfId="20" applyFont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43" fontId="0" fillId="0" borderId="34" xfId="20" applyBorder="1"/>
    <xf numFmtId="43" fontId="0" fillId="0" borderId="34" xfId="20" applyBorder="1" applyAlignment="1">
      <alignment horizontal="center"/>
    </xf>
    <xf numFmtId="43" fontId="0" fillId="0" borderId="19" xfId="20" applyBorder="1" applyAlignment="1">
      <alignment vertical="center"/>
    </xf>
    <xf numFmtId="0" fontId="0" fillId="0" borderId="47" xfId="0" applyFont="1" applyBorder="1" applyAlignment="1">
      <alignment horizontal="left" vertical="top" wrapText="1"/>
    </xf>
    <xf numFmtId="0" fontId="0" fillId="0" borderId="45" xfId="0" applyFont="1" applyBorder="1" applyAlignment="1">
      <alignment vertical="top" wrapText="1"/>
    </xf>
    <xf numFmtId="0" fontId="0" fillId="0" borderId="45" xfId="0" applyFont="1" applyBorder="1" applyAlignment="1">
      <alignment horizontal="left" vertical="top" wrapText="1"/>
    </xf>
    <xf numFmtId="43" fontId="0" fillId="0" borderId="48" xfId="20" applyFont="1" applyFill="1" applyBorder="1" applyAlignment="1">
      <alignment horizontal="center" vertical="top" wrapText="1"/>
    </xf>
    <xf numFmtId="43" fontId="0" fillId="0" borderId="49" xfId="20" applyFont="1" applyFill="1" applyBorder="1" applyAlignment="1">
      <alignment horizontal="center" vertical="top" wrapText="1"/>
    </xf>
    <xf numFmtId="43" fontId="0" fillId="0" borderId="49" xfId="20" applyBorder="1" applyAlignment="1">
      <alignment horizontal="center" vertical="top" wrapText="1"/>
    </xf>
    <xf numFmtId="43" fontId="0" fillId="0" borderId="1" xfId="20" applyBorder="1" applyAlignment="1">
      <alignment horizontal="center" vertical="top" wrapText="1"/>
    </xf>
    <xf numFmtId="43" fontId="0" fillId="0" borderId="35" xfId="20" applyFont="1" applyBorder="1" applyAlignment="1">
      <alignment vertical="center"/>
    </xf>
    <xf numFmtId="43" fontId="0" fillId="0" borderId="29" xfId="0" applyNumberFormat="1" applyBorder="1"/>
    <xf numFmtId="0" fontId="0" fillId="0" borderId="35" xfId="0" applyFont="1" applyBorder="1"/>
    <xf numFmtId="0" fontId="0" fillId="0" borderId="37" xfId="0" applyFont="1" applyBorder="1" applyAlignment="1">
      <alignment vertical="center"/>
    </xf>
    <xf numFmtId="43" fontId="0" fillId="0" borderId="32" xfId="0" applyNumberFormat="1" applyBorder="1"/>
    <xf numFmtId="43" fontId="0" fillId="0" borderId="34" xfId="0" applyNumberFormat="1" applyBorder="1"/>
    <xf numFmtId="43" fontId="0" fillId="0" borderId="24" xfId="20" applyFont="1" applyBorder="1" applyProtection="1">
      <protection locked="0"/>
    </xf>
    <xf numFmtId="43" fontId="0" fillId="0" borderId="34" xfId="20" applyFont="1" applyBorder="1"/>
    <xf numFmtId="43" fontId="0" fillId="0" borderId="34" xfId="20" applyBorder="1" applyAlignment="1">
      <alignment horizontal="center" vertical="top" wrapText="1"/>
    </xf>
    <xf numFmtId="0" fontId="28" fillId="0" borderId="0" xfId="0" applyFont="1"/>
    <xf numFmtId="0" fontId="29" fillId="0" borderId="0" xfId="0" applyFont="1"/>
    <xf numFmtId="0" fontId="21" fillId="0" borderId="0" xfId="0" applyFont="1" applyBorder="1"/>
    <xf numFmtId="0" fontId="29" fillId="0" borderId="0" xfId="0" applyFont="1" applyBorder="1"/>
    <xf numFmtId="0" fontId="28" fillId="0" borderId="0" xfId="0" applyFont="1" applyBorder="1"/>
    <xf numFmtId="0" fontId="0" fillId="0" borderId="2" xfId="0" applyBorder="1"/>
    <xf numFmtId="0" fontId="0" fillId="0" borderId="5" xfId="0" applyBorder="1"/>
    <xf numFmtId="0" fontId="0" fillId="0" borderId="27" xfId="0" applyBorder="1"/>
    <xf numFmtId="43" fontId="19" fillId="0" borderId="8" xfId="20" applyFont="1" applyBorder="1" applyAlignment="1">
      <alignment horizontal="lef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  <cellStyle name="Normální 11" xfId="30"/>
    <cellStyle name="Normální 12" xfId="31"/>
    <cellStyle name="Normální 13" xfId="32"/>
    <cellStyle name="Normální 14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45</xdr:row>
      <xdr:rowOff>28575</xdr:rowOff>
    </xdr:from>
    <xdr:to>
      <xdr:col>8</xdr:col>
      <xdr:colOff>514350</xdr:colOff>
      <xdr:row>52</xdr:row>
      <xdr:rowOff>9525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8286750"/>
          <a:ext cx="155257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65"/>
  <sheetViews>
    <sheetView tabSelected="1" zoomScale="200" zoomScaleNormal="200" workbookViewId="0" topLeftCell="A1"/>
  </sheetViews>
  <sheetFormatPr defaultColWidth="9.140625" defaultRowHeight="12.75"/>
  <cols>
    <col min="1" max="1" width="7.8515625" style="0" customWidth="1"/>
    <col min="2" max="2" width="11.28125" style="0" customWidth="1"/>
    <col min="3" max="3" width="12.8515625" style="0" customWidth="1"/>
    <col min="4" max="4" width="10.140625" style="0" customWidth="1"/>
    <col min="5" max="5" width="7.7109375" style="0" customWidth="1"/>
    <col min="6" max="6" width="1.421875" style="0" customWidth="1"/>
    <col min="7" max="7" width="16.140625" style="0" customWidth="1"/>
    <col min="8" max="8" width="15.8515625" style="0" customWidth="1"/>
    <col min="9" max="9" width="16.00390625" style="0" customWidth="1"/>
    <col min="10" max="10" width="6.28125" style="0" customWidth="1"/>
  </cols>
  <sheetData>
    <row r="1" spans="1:10" ht="22.8">
      <c r="A1" s="4"/>
      <c r="B1" s="3"/>
      <c r="C1" s="13" t="s">
        <v>334</v>
      </c>
      <c r="E1" s="3"/>
      <c r="F1" s="3"/>
      <c r="G1" s="3"/>
      <c r="H1" s="3"/>
      <c r="I1" s="3"/>
      <c r="J1" s="3"/>
    </row>
    <row r="2" spans="1:10" ht="16.5" customHeight="1">
      <c r="A2" s="3"/>
      <c r="B2" s="3"/>
      <c r="C2" s="3"/>
      <c r="D2" s="3"/>
      <c r="E2" s="8"/>
      <c r="F2" s="8"/>
      <c r="G2" s="3"/>
      <c r="H2" s="3"/>
      <c r="I2" s="15"/>
      <c r="J2" s="3"/>
    </row>
    <row r="3" spans="2:8" ht="17.4">
      <c r="B3" s="64" t="s">
        <v>0</v>
      </c>
      <c r="C3" s="67" t="s">
        <v>113</v>
      </c>
      <c r="D3" s="27"/>
      <c r="E3" s="27"/>
      <c r="F3" s="27"/>
      <c r="G3" s="357"/>
      <c r="H3" s="357"/>
    </row>
    <row r="4" spans="3:8" ht="17.25" customHeight="1">
      <c r="C4" s="67" t="s">
        <v>112</v>
      </c>
      <c r="D4" s="27"/>
      <c r="E4" s="27"/>
      <c r="F4" s="27"/>
      <c r="G4" s="27"/>
      <c r="H4" s="27"/>
    </row>
    <row r="5" spans="1:8" ht="17.4">
      <c r="A5" s="67"/>
      <c r="B5" s="64" t="s">
        <v>1</v>
      </c>
      <c r="C5" s="67" t="s">
        <v>56</v>
      </c>
      <c r="D5" s="67"/>
      <c r="E5" s="67"/>
      <c r="F5" s="358"/>
      <c r="G5" s="27"/>
      <c r="H5" s="67"/>
    </row>
    <row r="6" spans="1:9" ht="17.25" customHeight="1">
      <c r="A6" s="32"/>
      <c r="B6" s="128" t="s">
        <v>2</v>
      </c>
      <c r="C6" s="359" t="s">
        <v>114</v>
      </c>
      <c r="D6" s="359"/>
      <c r="E6" s="359"/>
      <c r="F6" s="360"/>
      <c r="G6" s="361"/>
      <c r="H6" s="361"/>
      <c r="I6" s="65"/>
    </row>
    <row r="7" spans="3:11" ht="17.4">
      <c r="C7" s="359" t="s">
        <v>115</v>
      </c>
      <c r="D7" s="27"/>
      <c r="E7" s="27"/>
      <c r="F7" s="27"/>
      <c r="G7" s="27"/>
      <c r="H7" s="27"/>
      <c r="I7" s="129"/>
      <c r="J7" s="32"/>
      <c r="K7" s="32"/>
    </row>
    <row r="8" spans="1:9" ht="13.8" thickBot="1">
      <c r="A8" s="66"/>
      <c r="B8" s="66"/>
      <c r="C8" s="66"/>
      <c r="D8" s="66"/>
      <c r="E8" s="66"/>
      <c r="F8" s="66"/>
      <c r="G8" s="66"/>
      <c r="H8" s="66"/>
      <c r="I8" s="66"/>
    </row>
    <row r="9" ht="13.8" thickTop="1"/>
    <row r="10" spans="1:9" ht="13.8">
      <c r="A10" s="15"/>
      <c r="B10" s="15"/>
      <c r="C10" s="15"/>
      <c r="D10" s="15"/>
      <c r="E10" s="15"/>
      <c r="G10" s="14" t="s">
        <v>3</v>
      </c>
      <c r="H10" s="14" t="s">
        <v>4</v>
      </c>
      <c r="I10" s="14" t="s">
        <v>5</v>
      </c>
    </row>
    <row r="11" spans="1:9" ht="12.75">
      <c r="A11" s="3"/>
      <c r="B11" s="3"/>
      <c r="C11" s="3"/>
      <c r="D11" s="3"/>
      <c r="E11" s="3"/>
      <c r="G11" s="3"/>
      <c r="H11" s="3"/>
      <c r="I11" s="3"/>
    </row>
    <row r="12" spans="1:10" ht="13.8">
      <c r="A12" s="16" t="s">
        <v>6</v>
      </c>
      <c r="B12" s="16" t="s">
        <v>157</v>
      </c>
      <c r="C12" s="16"/>
      <c r="D12" s="15"/>
      <c r="E12" s="15"/>
      <c r="G12" s="28">
        <f>SUM('Položky elektro CHUC'!F28)</f>
        <v>0</v>
      </c>
      <c r="H12" s="28">
        <f>SUM('Položky elektro CHUC'!F89)</f>
        <v>0</v>
      </c>
      <c r="I12" s="28"/>
      <c r="J12" s="24"/>
    </row>
    <row r="13" spans="1:10" ht="13.8">
      <c r="A13" s="16" t="s">
        <v>7</v>
      </c>
      <c r="B13" s="16" t="s">
        <v>153</v>
      </c>
      <c r="C13" s="16"/>
      <c r="D13" s="15"/>
      <c r="E13" s="15"/>
      <c r="G13" s="28">
        <f>SUM('Položky ROZVODNICE  CHUC'!F15)+'Položky ROZVODNICE  CHUC'!L12</f>
        <v>0</v>
      </c>
      <c r="H13" s="28">
        <f>SUM('Položky ROZVODNICE  CHUC'!F33)</f>
        <v>0</v>
      </c>
      <c r="I13" s="28"/>
      <c r="J13" s="24"/>
    </row>
    <row r="14" spans="1:10" ht="13.8">
      <c r="A14" s="16" t="s">
        <v>57</v>
      </c>
      <c r="B14" s="16" t="s">
        <v>116</v>
      </c>
      <c r="C14" s="16"/>
      <c r="D14" s="15"/>
      <c r="E14" s="15"/>
      <c r="G14" s="28">
        <f>SUM('Položky ROZVODNICE  CHUC'!F54)+'Položky ROZVODNICE  CHUC'!L86</f>
        <v>0</v>
      </c>
      <c r="H14" s="28">
        <f>SUM('Položky ROZVODNICE  CHUC'!F77)</f>
        <v>0</v>
      </c>
      <c r="I14" s="28"/>
      <c r="J14" s="24"/>
    </row>
    <row r="15" spans="1:8" ht="13.8">
      <c r="A15" s="16" t="s">
        <v>37</v>
      </c>
      <c r="B15" s="16" t="s">
        <v>323</v>
      </c>
      <c r="C15" s="16"/>
      <c r="D15" s="15"/>
      <c r="E15" s="15"/>
      <c r="G15" s="28">
        <f>SUM('Položky SILNOPROUD '!F54)</f>
        <v>0</v>
      </c>
      <c r="H15" s="28">
        <f>SUM('Položky SILNOPROUD '!F131)</f>
        <v>0</v>
      </c>
    </row>
    <row r="16" spans="1:9" ht="13.8">
      <c r="A16" s="16" t="s">
        <v>38</v>
      </c>
      <c r="B16" s="16" t="s">
        <v>156</v>
      </c>
      <c r="C16" s="16"/>
      <c r="D16" s="15"/>
      <c r="E16" s="15"/>
      <c r="G16" s="28">
        <f>SUM('Položky ROZVODNICE '!F8)+'Položky ROZVODNICE '!L10</f>
        <v>0</v>
      </c>
      <c r="H16" s="28">
        <f>SUM('Položky ROZVODNICE '!F19)</f>
        <v>0</v>
      </c>
      <c r="I16" s="28"/>
    </row>
    <row r="17" spans="1:9" ht="13.8">
      <c r="A17" s="16" t="s">
        <v>154</v>
      </c>
      <c r="B17" s="16" t="s">
        <v>8</v>
      </c>
      <c r="C17" s="322"/>
      <c r="D17" s="22">
        <f>SUM(H12:H16)</f>
        <v>0</v>
      </c>
      <c r="E17" s="15"/>
      <c r="G17" s="28"/>
      <c r="H17" s="28"/>
      <c r="I17" s="28">
        <f>SUM(D17:H17)*0.06</f>
        <v>0</v>
      </c>
    </row>
    <row r="18" spans="1:9" ht="14.4" thickBot="1">
      <c r="A18" s="16" t="s">
        <v>155</v>
      </c>
      <c r="B18" s="16" t="s">
        <v>19</v>
      </c>
      <c r="C18" s="16"/>
      <c r="D18" s="15"/>
      <c r="E18" s="15"/>
      <c r="G18" s="29"/>
      <c r="H18" s="29"/>
      <c r="I18" s="29">
        <f>SUM(G19:H19)*0.05</f>
        <v>0</v>
      </c>
    </row>
    <row r="19" spans="1:9" ht="13.8">
      <c r="A19" s="15"/>
      <c r="B19" s="15"/>
      <c r="C19" s="15"/>
      <c r="D19" s="16"/>
      <c r="E19" s="15"/>
      <c r="G19" s="30">
        <f>SUM(G12:G18)</f>
        <v>0</v>
      </c>
      <c r="H19" s="30">
        <f>SUM(H12:H18)</f>
        <v>0</v>
      </c>
      <c r="I19" s="30">
        <f>SUM(I17:I18)</f>
        <v>0</v>
      </c>
    </row>
    <row r="22" spans="1:9" ht="12.75">
      <c r="A22" s="3"/>
      <c r="B22" s="3"/>
      <c r="C22" s="3"/>
      <c r="D22" s="3"/>
      <c r="E22" s="3"/>
      <c r="G22" s="3"/>
      <c r="H22" s="3"/>
      <c r="I22" s="3"/>
    </row>
    <row r="23" spans="1:10" ht="15.6">
      <c r="A23" s="3"/>
      <c r="B23" s="6" t="s">
        <v>9</v>
      </c>
      <c r="C23" s="6"/>
      <c r="D23" s="3"/>
      <c r="E23" s="3"/>
      <c r="G23" s="3"/>
      <c r="H23" s="12">
        <f>SUM(G19:I19)</f>
        <v>0</v>
      </c>
      <c r="I23" s="6" t="s">
        <v>12</v>
      </c>
      <c r="J23" s="3"/>
    </row>
    <row r="24" ht="12.75">
      <c r="J24" s="3"/>
    </row>
    <row r="25" spans="1:10" ht="15.6">
      <c r="A25" s="3"/>
      <c r="B25" s="3"/>
      <c r="C25" s="3"/>
      <c r="D25" s="6" t="s">
        <v>10</v>
      </c>
      <c r="E25" s="3"/>
      <c r="G25" s="3"/>
      <c r="H25" s="3"/>
      <c r="I25" s="3"/>
      <c r="J25" s="3"/>
    </row>
    <row r="26" spans="1:10" ht="15">
      <c r="A26" s="1"/>
      <c r="B26" s="1"/>
      <c r="C26" s="1"/>
      <c r="D26" s="1"/>
      <c r="E26" s="2"/>
      <c r="G26" s="2"/>
      <c r="J26" s="25"/>
    </row>
    <row r="27" spans="1:10" ht="15.6">
      <c r="A27" s="6" t="s">
        <v>11</v>
      </c>
      <c r="B27" s="6" t="s">
        <v>23</v>
      </c>
      <c r="C27" s="6"/>
      <c r="D27" s="6"/>
      <c r="E27" s="11"/>
      <c r="G27" s="7"/>
      <c r="H27" s="7">
        <f>SUM(H23)</f>
        <v>0</v>
      </c>
      <c r="I27" s="6" t="s">
        <v>12</v>
      </c>
      <c r="J27" s="26"/>
    </row>
    <row r="28" spans="1:10" ht="15">
      <c r="A28" s="11"/>
      <c r="B28" s="11"/>
      <c r="C28" s="11"/>
      <c r="D28" s="11"/>
      <c r="E28" s="11"/>
      <c r="G28" s="11"/>
      <c r="H28" s="11"/>
      <c r="I28" s="11"/>
      <c r="J28" s="11"/>
    </row>
    <row r="29" spans="1:10" ht="16.2" thickBot="1">
      <c r="A29" s="6" t="s">
        <v>13</v>
      </c>
      <c r="B29" s="6" t="s">
        <v>14</v>
      </c>
      <c r="C29" s="6"/>
      <c r="D29" s="6"/>
      <c r="E29" s="11"/>
      <c r="G29" s="7"/>
      <c r="H29" s="17">
        <v>0</v>
      </c>
      <c r="I29" s="20" t="s">
        <v>12</v>
      </c>
      <c r="J29" s="11"/>
    </row>
    <row r="30" spans="1:10" ht="15.6">
      <c r="A30" s="6"/>
      <c r="B30" s="6"/>
      <c r="C30" s="6"/>
      <c r="D30" s="6"/>
      <c r="E30" s="11"/>
      <c r="G30" s="7"/>
      <c r="H30" s="21"/>
      <c r="I30" s="6"/>
      <c r="J30" s="3"/>
    </row>
    <row r="31" spans="1:10" ht="15.6">
      <c r="A31" s="4"/>
      <c r="B31" s="6" t="s">
        <v>15</v>
      </c>
      <c r="C31" s="6"/>
      <c r="D31" s="11"/>
      <c r="E31" s="11"/>
      <c r="G31" s="7"/>
      <c r="H31" s="7">
        <f>SUM(H27:H29)</f>
        <v>0</v>
      </c>
      <c r="I31" s="6" t="s">
        <v>12</v>
      </c>
      <c r="J31" s="3"/>
    </row>
    <row r="32" spans="1:10" ht="12.75">
      <c r="A32" s="4"/>
      <c r="B32" s="3"/>
      <c r="C32" s="3"/>
      <c r="D32" s="3"/>
      <c r="E32" s="3"/>
      <c r="G32" s="3"/>
      <c r="H32" s="3"/>
      <c r="I32" s="3"/>
      <c r="J32" s="3"/>
    </row>
    <row r="33" spans="1:9" ht="16.2" thickBot="1">
      <c r="A33" s="6" t="s">
        <v>16</v>
      </c>
      <c r="B33" s="6" t="s">
        <v>73</v>
      </c>
      <c r="C33" s="6"/>
      <c r="D33" s="19">
        <f>SUM(H31)</f>
        <v>0</v>
      </c>
      <c r="E33" s="11"/>
      <c r="G33" s="11"/>
      <c r="H33" s="17">
        <f>SUM(H31)*0.21</f>
        <v>0</v>
      </c>
      <c r="I33" s="17" t="s">
        <v>12</v>
      </c>
    </row>
    <row r="34" spans="1:10" ht="12.75">
      <c r="A34" s="3"/>
      <c r="B34" s="3"/>
      <c r="C34" s="3"/>
      <c r="D34" s="5"/>
      <c r="E34" s="3"/>
      <c r="G34" s="3"/>
      <c r="H34" s="5"/>
      <c r="I34" s="5"/>
      <c r="J34" s="3"/>
    </row>
    <row r="35" spans="1:10" ht="21">
      <c r="A35" s="3"/>
      <c r="B35" s="18" t="s">
        <v>17</v>
      </c>
      <c r="C35" s="6"/>
      <c r="D35" s="3"/>
      <c r="E35" s="3"/>
      <c r="G35" s="3"/>
      <c r="H35" s="10">
        <f>SUM(H31:H33)</f>
        <v>0</v>
      </c>
      <c r="I35" s="9" t="s">
        <v>12</v>
      </c>
      <c r="J35" s="3"/>
    </row>
    <row r="36" spans="1:10" ht="12.75">
      <c r="A36" s="1"/>
      <c r="B36" s="1"/>
      <c r="C36" s="2"/>
      <c r="D36" s="1"/>
      <c r="E36" s="2"/>
      <c r="F36" s="2"/>
      <c r="J36" s="3"/>
    </row>
    <row r="37" spans="1:10" ht="12.75">
      <c r="A37" s="3"/>
      <c r="B37" s="4" t="s">
        <v>39</v>
      </c>
      <c r="C37" s="3"/>
      <c r="D37" s="3"/>
      <c r="E37" s="27" t="s">
        <v>28</v>
      </c>
      <c r="J37" s="3"/>
    </row>
    <row r="38" spans="1:10" ht="12.75">
      <c r="A38" s="3"/>
      <c r="B38" s="3"/>
      <c r="C38" s="3"/>
      <c r="D38" s="3"/>
      <c r="E38" s="31" t="s">
        <v>40</v>
      </c>
      <c r="I38" s="3"/>
      <c r="J38" s="3"/>
    </row>
    <row r="39" spans="5:10" ht="12.75">
      <c r="E39" s="27" t="s">
        <v>111</v>
      </c>
      <c r="I39" s="3"/>
      <c r="J39" s="3"/>
    </row>
    <row r="40" spans="5:14" ht="12.75">
      <c r="E40" s="27" t="s">
        <v>318</v>
      </c>
      <c r="I40" s="3"/>
      <c r="J40" s="3"/>
      <c r="N40" s="33"/>
    </row>
    <row r="41" ht="12.75">
      <c r="N41" s="33"/>
    </row>
    <row r="42" spans="5:14" ht="12.75">
      <c r="E42" s="27"/>
      <c r="N42" s="33"/>
    </row>
    <row r="43" spans="14:15" ht="12.75">
      <c r="N43" s="33"/>
      <c r="O43" s="33"/>
    </row>
    <row r="44" spans="7:15" ht="13.8">
      <c r="G44" s="14" t="s">
        <v>18</v>
      </c>
      <c r="O44" s="33"/>
    </row>
    <row r="45" spans="7:15" ht="13.8">
      <c r="G45" s="14" t="s">
        <v>319</v>
      </c>
      <c r="H45" s="3"/>
      <c r="I45" s="3"/>
      <c r="N45" s="33"/>
      <c r="O45" s="33"/>
    </row>
    <row r="46" spans="10:11" ht="12.75">
      <c r="J46" s="23"/>
      <c r="K46" s="27"/>
    </row>
    <row r="47" spans="9:12" ht="15" customHeight="1">
      <c r="I47" s="3"/>
      <c r="L47" s="2"/>
    </row>
    <row r="48" spans="7:9" ht="15" customHeight="1">
      <c r="G48" s="3"/>
      <c r="H48" s="3"/>
      <c r="I48" s="3"/>
    </row>
    <row r="49" ht="15" customHeight="1"/>
    <row r="50" spans="8:12" ht="15" customHeight="1">
      <c r="H50" s="3"/>
      <c r="I50" s="3"/>
      <c r="L50" s="3"/>
    </row>
    <row r="51" ht="15" customHeight="1"/>
    <row r="52" ht="15" customHeight="1">
      <c r="L52" s="14"/>
    </row>
    <row r="53" ht="15" customHeight="1">
      <c r="L53" s="3"/>
    </row>
    <row r="54" ht="15" customHeight="1"/>
    <row r="55" ht="15" customHeight="1">
      <c r="L55" s="14"/>
    </row>
    <row r="56" spans="12:14" ht="15" customHeight="1">
      <c r="L56" s="14"/>
      <c r="N56" s="3"/>
    </row>
    <row r="57" ht="15" customHeight="1">
      <c r="L57" s="3"/>
    </row>
    <row r="58" ht="15" customHeight="1"/>
    <row r="59" ht="15" customHeight="1"/>
    <row r="60" ht="15" customHeight="1"/>
    <row r="61" ht="15" customHeight="1"/>
    <row r="62" spans="12:15" ht="15" customHeight="1">
      <c r="L62" s="33"/>
      <c r="M62" s="33"/>
      <c r="N62" s="33"/>
      <c r="O62" s="33"/>
    </row>
    <row r="63" ht="15" customHeight="1"/>
    <row r="64" ht="15" customHeight="1"/>
    <row r="65" spans="12:13" ht="15" customHeight="1">
      <c r="L65" s="33"/>
      <c r="M65" s="33"/>
    </row>
    <row r="66" ht="15" customHeight="1"/>
  </sheetData>
  <printOptions/>
  <pageMargins left="0.2362204724409449" right="0.2362204724409449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M373"/>
  <sheetViews>
    <sheetView view="pageLayout" zoomScale="98" zoomScalePageLayoutView="98" workbookViewId="0" topLeftCell="A77">
      <selection activeCell="C83" sqref="C83"/>
    </sheetView>
  </sheetViews>
  <sheetFormatPr defaultColWidth="9.140625" defaultRowHeight="12.75"/>
  <cols>
    <col min="1" max="1" width="14.8515625" style="40" customWidth="1"/>
    <col min="2" max="2" width="64.57421875" style="0" customWidth="1"/>
    <col min="3" max="3" width="13.57421875" style="0" customWidth="1"/>
    <col min="5" max="5" width="14.28125" style="0" bestFit="1" customWidth="1"/>
    <col min="6" max="6" width="19.28125" style="0" customWidth="1"/>
    <col min="7" max="7" width="17.28125" style="0" customWidth="1"/>
    <col min="8" max="8" width="66.57421875" style="0" customWidth="1"/>
    <col min="9" max="9" width="11.28125" style="0" customWidth="1"/>
    <col min="10" max="10" width="12.57421875" style="0" customWidth="1"/>
    <col min="11" max="11" width="12.140625" style="0" customWidth="1"/>
    <col min="12" max="12" width="15.28125" style="0" customWidth="1"/>
    <col min="13" max="13" width="13.28125" style="0" customWidth="1"/>
  </cols>
  <sheetData>
    <row r="1" spans="1:6" ht="12.9" customHeight="1">
      <c r="A1" s="72" t="s">
        <v>149</v>
      </c>
      <c r="B1" s="73"/>
      <c r="C1" s="73"/>
      <c r="D1" s="74"/>
      <c r="E1" s="74"/>
      <c r="F1" s="73"/>
    </row>
    <row r="2" spans="1:6" ht="12.9" customHeight="1" thickBot="1">
      <c r="A2" s="73"/>
      <c r="B2" s="73"/>
      <c r="C2" s="73"/>
      <c r="D2" s="73"/>
      <c r="E2" s="73"/>
      <c r="F2" s="73"/>
    </row>
    <row r="3" spans="1:6" ht="12.9" customHeight="1">
      <c r="A3" s="75" t="s">
        <v>47</v>
      </c>
      <c r="B3" s="76"/>
      <c r="C3" s="76"/>
      <c r="D3" s="76"/>
      <c r="E3" s="77"/>
      <c r="F3" s="78"/>
    </row>
    <row r="4" spans="1:6" ht="12.9" customHeight="1">
      <c r="A4" s="79"/>
      <c r="B4" s="80"/>
      <c r="C4" s="80"/>
      <c r="D4" s="80"/>
      <c r="E4" s="80"/>
      <c r="F4" s="81"/>
    </row>
    <row r="5" spans="1:6" ht="12.9" customHeight="1">
      <c r="A5" s="82" t="s">
        <v>53</v>
      </c>
      <c r="B5" s="83" t="s">
        <v>54</v>
      </c>
      <c r="C5" s="84" t="s">
        <v>24</v>
      </c>
      <c r="D5" s="95" t="s">
        <v>27</v>
      </c>
      <c r="E5" s="205" t="s">
        <v>35</v>
      </c>
      <c r="F5" s="85" t="s">
        <v>25</v>
      </c>
    </row>
    <row r="6" spans="1:6" ht="12.9" customHeight="1" thickBot="1">
      <c r="A6" s="42"/>
      <c r="B6" s="100"/>
      <c r="C6" s="101"/>
      <c r="D6" s="100"/>
      <c r="E6" s="101"/>
      <c r="F6" s="176"/>
    </row>
    <row r="7" spans="1:6" ht="12.9" customHeight="1">
      <c r="A7" s="120">
        <v>341101011</v>
      </c>
      <c r="B7" s="144" t="s">
        <v>63</v>
      </c>
      <c r="C7" s="150"/>
      <c r="D7" s="132" t="s">
        <v>22</v>
      </c>
      <c r="E7" s="121">
        <v>5</v>
      </c>
      <c r="F7" s="309">
        <f aca="true" t="shared" si="0" ref="F7:F25">SUM(E7)*C7</f>
        <v>0</v>
      </c>
    </row>
    <row r="8" spans="1:6" ht="12.9" customHeight="1">
      <c r="A8" s="119">
        <v>341405151</v>
      </c>
      <c r="B8" s="117" t="s">
        <v>278</v>
      </c>
      <c r="C8" s="149"/>
      <c r="D8" s="133" t="s">
        <v>22</v>
      </c>
      <c r="E8" s="118">
        <v>60</v>
      </c>
      <c r="F8" s="309">
        <f t="shared" si="0"/>
        <v>0</v>
      </c>
    </row>
    <row r="9" spans="1:6" ht="12.9" customHeight="1">
      <c r="A9" s="232">
        <v>342000001</v>
      </c>
      <c r="B9" s="228" t="s">
        <v>284</v>
      </c>
      <c r="C9" s="268"/>
      <c r="D9" s="267" t="s">
        <v>22</v>
      </c>
      <c r="E9" s="192">
        <v>25</v>
      </c>
      <c r="F9" s="309">
        <f t="shared" si="0"/>
        <v>0</v>
      </c>
    </row>
    <row r="10" spans="1:6" ht="12.9" customHeight="1">
      <c r="A10" s="232">
        <v>342000002</v>
      </c>
      <c r="B10" s="163" t="s">
        <v>285</v>
      </c>
      <c r="C10" s="268"/>
      <c r="D10" s="267" t="s">
        <v>22</v>
      </c>
      <c r="E10" s="192">
        <v>70</v>
      </c>
      <c r="F10" s="309">
        <f t="shared" si="0"/>
        <v>0</v>
      </c>
    </row>
    <row r="11" spans="1:6" ht="12.9" customHeight="1">
      <c r="A11" s="232">
        <v>342000003</v>
      </c>
      <c r="B11" s="163" t="s">
        <v>286</v>
      </c>
      <c r="C11" s="268"/>
      <c r="D11" s="267" t="s">
        <v>22</v>
      </c>
      <c r="E11" s="192">
        <v>20</v>
      </c>
      <c r="F11" s="309">
        <f t="shared" si="0"/>
        <v>0</v>
      </c>
    </row>
    <row r="12" spans="1:6" ht="12.9" customHeight="1">
      <c r="A12" s="232">
        <v>342000004</v>
      </c>
      <c r="B12" s="163" t="s">
        <v>287</v>
      </c>
      <c r="C12" s="268"/>
      <c r="D12" s="267" t="s">
        <v>22</v>
      </c>
      <c r="E12" s="192">
        <v>20</v>
      </c>
      <c r="F12" s="309">
        <f t="shared" si="0"/>
        <v>0</v>
      </c>
    </row>
    <row r="13" spans="1:6" ht="12.9" customHeight="1">
      <c r="A13" s="232">
        <v>345000001</v>
      </c>
      <c r="B13" s="163" t="s">
        <v>288</v>
      </c>
      <c r="C13" s="268"/>
      <c r="D13" s="267" t="s">
        <v>22</v>
      </c>
      <c r="E13" s="192">
        <v>45</v>
      </c>
      <c r="F13" s="309">
        <f t="shared" si="0"/>
        <v>0</v>
      </c>
    </row>
    <row r="14" spans="1:6" ht="12.9" customHeight="1">
      <c r="A14" s="232">
        <v>345000002</v>
      </c>
      <c r="B14" s="228" t="s">
        <v>289</v>
      </c>
      <c r="C14" s="268"/>
      <c r="D14" s="267" t="s">
        <v>22</v>
      </c>
      <c r="E14" s="192">
        <v>15</v>
      </c>
      <c r="F14" s="309">
        <f t="shared" si="0"/>
        <v>0</v>
      </c>
    </row>
    <row r="15" spans="1:6" ht="12.9" customHeight="1">
      <c r="A15" s="119">
        <v>228000000001</v>
      </c>
      <c r="B15" s="130" t="s">
        <v>315</v>
      </c>
      <c r="C15" s="149"/>
      <c r="D15" s="133" t="s">
        <v>20</v>
      </c>
      <c r="E15" s="118">
        <v>5</v>
      </c>
      <c r="F15" s="309">
        <f t="shared" si="0"/>
        <v>0</v>
      </c>
    </row>
    <row r="16" spans="1:6" ht="12.9" customHeight="1">
      <c r="A16" s="119">
        <v>312100000062</v>
      </c>
      <c r="B16" s="130" t="s">
        <v>282</v>
      </c>
      <c r="C16" s="149"/>
      <c r="D16" s="133" t="s">
        <v>20</v>
      </c>
      <c r="E16" s="266">
        <v>1</v>
      </c>
      <c r="F16" s="309">
        <f t="shared" si="0"/>
        <v>0</v>
      </c>
    </row>
    <row r="17" spans="1:6" ht="12.9" customHeight="1">
      <c r="A17" s="119">
        <v>312100000063</v>
      </c>
      <c r="B17" s="130" t="s">
        <v>283</v>
      </c>
      <c r="C17" s="149"/>
      <c r="D17" s="133" t="s">
        <v>20</v>
      </c>
      <c r="E17" s="266">
        <v>1</v>
      </c>
      <c r="F17" s="309">
        <f t="shared" si="0"/>
        <v>0</v>
      </c>
    </row>
    <row r="18" spans="1:6" ht="12.9" customHeight="1">
      <c r="A18" s="232">
        <v>45000000001</v>
      </c>
      <c r="B18" s="228" t="s">
        <v>297</v>
      </c>
      <c r="C18" s="149"/>
      <c r="D18" s="133" t="s">
        <v>20</v>
      </c>
      <c r="E18" s="266">
        <v>1</v>
      </c>
      <c r="F18" s="309">
        <f t="shared" si="0"/>
        <v>0</v>
      </c>
    </row>
    <row r="19" spans="1:6" ht="12.9" customHeight="1">
      <c r="A19" s="232">
        <v>45000000002</v>
      </c>
      <c r="B19" s="228" t="s">
        <v>293</v>
      </c>
      <c r="C19" s="149"/>
      <c r="D19" s="133" t="s">
        <v>20</v>
      </c>
      <c r="E19" s="266">
        <v>1</v>
      </c>
      <c r="F19" s="309">
        <f t="shared" si="0"/>
        <v>0</v>
      </c>
    </row>
    <row r="20" spans="1:6" ht="12.9" customHeight="1">
      <c r="A20" s="232">
        <v>45000000003</v>
      </c>
      <c r="B20" s="228" t="s">
        <v>294</v>
      </c>
      <c r="C20" s="149"/>
      <c r="D20" s="133" t="s">
        <v>20</v>
      </c>
      <c r="E20" s="266">
        <v>2</v>
      </c>
      <c r="F20" s="309">
        <f t="shared" si="0"/>
        <v>0</v>
      </c>
    </row>
    <row r="21" spans="1:6" ht="12.9" customHeight="1">
      <c r="A21" s="232">
        <v>45000000004</v>
      </c>
      <c r="B21" s="228" t="s">
        <v>295</v>
      </c>
      <c r="C21" s="149"/>
      <c r="D21" s="133" t="s">
        <v>20</v>
      </c>
      <c r="E21" s="266">
        <v>3</v>
      </c>
      <c r="F21" s="309">
        <f t="shared" si="0"/>
        <v>0</v>
      </c>
    </row>
    <row r="22" spans="1:6" ht="12.9" customHeight="1">
      <c r="A22" s="232">
        <v>45000000005</v>
      </c>
      <c r="B22" s="228" t="s">
        <v>296</v>
      </c>
      <c r="C22" s="149"/>
      <c r="D22" s="133" t="s">
        <v>20</v>
      </c>
      <c r="E22" s="266">
        <v>1</v>
      </c>
      <c r="F22" s="309">
        <f t="shared" si="0"/>
        <v>0</v>
      </c>
    </row>
    <row r="23" spans="1:6" ht="12.9" customHeight="1">
      <c r="A23" s="232">
        <v>45000000006</v>
      </c>
      <c r="B23" s="228" t="s">
        <v>292</v>
      </c>
      <c r="C23" s="149"/>
      <c r="D23" s="133" t="s">
        <v>20</v>
      </c>
      <c r="E23" s="266">
        <v>1</v>
      </c>
      <c r="F23" s="309">
        <f t="shared" si="0"/>
        <v>0</v>
      </c>
    </row>
    <row r="24" spans="1:6" ht="12.9" customHeight="1">
      <c r="A24" s="232">
        <v>45000000007</v>
      </c>
      <c r="B24" s="228" t="s">
        <v>290</v>
      </c>
      <c r="C24" s="149"/>
      <c r="D24" s="133" t="s">
        <v>20</v>
      </c>
      <c r="E24" s="266">
        <v>1</v>
      </c>
      <c r="F24" s="309">
        <f t="shared" si="0"/>
        <v>0</v>
      </c>
    </row>
    <row r="25" spans="1:6" ht="12.9" customHeight="1">
      <c r="A25" s="232">
        <v>45000000008</v>
      </c>
      <c r="B25" s="130" t="s">
        <v>291</v>
      </c>
      <c r="C25" s="149"/>
      <c r="D25" s="133" t="s">
        <v>20</v>
      </c>
      <c r="E25" s="266">
        <v>1</v>
      </c>
      <c r="F25" s="309">
        <f t="shared" si="0"/>
        <v>0</v>
      </c>
    </row>
    <row r="26" spans="1:6" ht="12.9" customHeight="1">
      <c r="A26" s="232">
        <v>65000000025</v>
      </c>
      <c r="B26" s="130" t="s">
        <v>333</v>
      </c>
      <c r="C26" s="149"/>
      <c r="D26" s="133" t="s">
        <v>20</v>
      </c>
      <c r="E26" s="266">
        <v>3</v>
      </c>
      <c r="F26" s="309">
        <f aca="true" t="shared" si="1" ref="F26">SUM(E26)*C26</f>
        <v>0</v>
      </c>
    </row>
    <row r="27" spans="1:6" ht="12.9" customHeight="1" thickBot="1">
      <c r="A27" s="311">
        <v>990000000255</v>
      </c>
      <c r="B27" s="312" t="s">
        <v>317</v>
      </c>
      <c r="C27" s="313"/>
      <c r="D27" s="314" t="s">
        <v>20</v>
      </c>
      <c r="E27" s="313">
        <v>1</v>
      </c>
      <c r="F27" s="309">
        <f>SUM(E27)*C27</f>
        <v>0</v>
      </c>
    </row>
    <row r="28" spans="1:6" ht="14.25" customHeight="1" thickBot="1">
      <c r="A28" s="104" t="s">
        <v>59</v>
      </c>
      <c r="B28" s="307"/>
      <c r="C28" s="172"/>
      <c r="D28" s="308"/>
      <c r="E28" s="208"/>
      <c r="F28" s="178">
        <f>SUM(F7:F27)</f>
        <v>0</v>
      </c>
    </row>
    <row r="29" spans="1:6" ht="12.9" customHeight="1">
      <c r="A29" s="304"/>
      <c r="B29" s="305"/>
      <c r="C29" s="162"/>
      <c r="D29" s="306"/>
      <c r="E29" s="213"/>
      <c r="F29" s="183"/>
    </row>
    <row r="30" spans="1:6" ht="12.9" customHeight="1">
      <c r="A30" s="304"/>
      <c r="B30" s="305"/>
      <c r="C30" s="162"/>
      <c r="D30" s="306"/>
      <c r="E30" s="213"/>
      <c r="F30" s="183"/>
    </row>
    <row r="31" spans="1:6" ht="12.9" customHeight="1">
      <c r="A31" s="304"/>
      <c r="B31" s="305"/>
      <c r="C31" s="162"/>
      <c r="D31" s="306"/>
      <c r="E31" s="213"/>
      <c r="F31" s="183"/>
    </row>
    <row r="32" spans="1:6" ht="12.9" customHeight="1">
      <c r="A32" s="177"/>
      <c r="B32" s="32"/>
      <c r="C32" s="32"/>
      <c r="D32" s="32"/>
      <c r="E32" s="32"/>
      <c r="F32" s="32"/>
    </row>
    <row r="33" spans="1:6" ht="12.9" customHeight="1">
      <c r="A33" s="304"/>
      <c r="B33" s="305"/>
      <c r="C33" s="162"/>
      <c r="D33" s="306"/>
      <c r="E33" s="213"/>
      <c r="F33" s="183"/>
    </row>
    <row r="34" spans="1:6" ht="12.9" customHeight="1">
      <c r="A34" s="304"/>
      <c r="B34" s="305"/>
      <c r="C34" s="162"/>
      <c r="D34" s="306"/>
      <c r="E34" s="213"/>
      <c r="F34" s="183"/>
    </row>
    <row r="35" spans="1:6" ht="12.9" customHeight="1">
      <c r="A35" s="304"/>
      <c r="B35" s="305"/>
      <c r="C35" s="162"/>
      <c r="D35" s="306"/>
      <c r="E35" s="213"/>
      <c r="F35" s="183"/>
    </row>
    <row r="36" spans="1:6" ht="12.9" customHeight="1">
      <c r="A36" s="304"/>
      <c r="B36" s="305"/>
      <c r="C36" s="162"/>
      <c r="D36" s="306"/>
      <c r="E36" s="213"/>
      <c r="F36" s="183"/>
    </row>
    <row r="37" ht="12.9" customHeight="1"/>
    <row r="38" spans="1:6" ht="12.9" customHeight="1">
      <c r="A38" s="304"/>
      <c r="B38" s="305"/>
      <c r="C38" s="162"/>
      <c r="D38" s="306"/>
      <c r="E38" s="213"/>
      <c r="F38" s="183"/>
    </row>
    <row r="39" spans="1:6" ht="12.9" customHeight="1">
      <c r="A39" s="72" t="s">
        <v>150</v>
      </c>
      <c r="B39" s="73"/>
      <c r="C39" s="34"/>
      <c r="D39" s="166"/>
      <c r="E39" s="209"/>
      <c r="F39" s="73"/>
    </row>
    <row r="40" spans="1:6" ht="12.9" customHeight="1" thickBot="1">
      <c r="A40" s="73"/>
      <c r="B40" s="73"/>
      <c r="C40" s="34"/>
      <c r="D40" s="166"/>
      <c r="E40" s="34"/>
      <c r="F40" s="73"/>
    </row>
    <row r="41" spans="1:6" ht="12.9" customHeight="1">
      <c r="A41" s="75" t="s">
        <v>26</v>
      </c>
      <c r="B41" s="76"/>
      <c r="C41" s="44"/>
      <c r="D41" s="164"/>
      <c r="E41" s="210"/>
      <c r="F41" s="92"/>
    </row>
    <row r="42" spans="1:6" ht="12.9" customHeight="1">
      <c r="A42" s="93"/>
      <c r="B42" s="94"/>
      <c r="C42" s="173"/>
      <c r="D42" s="167"/>
      <c r="E42" s="211"/>
      <c r="F42" s="179"/>
    </row>
    <row r="43" spans="1:6" ht="12.9" customHeight="1">
      <c r="A43" s="82" t="s">
        <v>53</v>
      </c>
      <c r="B43" s="83" t="s">
        <v>32</v>
      </c>
      <c r="C43" s="170" t="s">
        <v>24</v>
      </c>
      <c r="D43" s="95" t="s">
        <v>27</v>
      </c>
      <c r="E43" s="207" t="s">
        <v>35</v>
      </c>
      <c r="F43" s="175" t="s">
        <v>25</v>
      </c>
    </row>
    <row r="44" spans="1:6" ht="12.9" customHeight="1" thickBot="1">
      <c r="A44" s="103"/>
      <c r="B44" s="96"/>
      <c r="C44" s="171"/>
      <c r="D44" s="97"/>
      <c r="E44" s="101"/>
      <c r="F44" s="180"/>
    </row>
    <row r="45" spans="1:6" ht="12.9" customHeight="1">
      <c r="A45" s="120">
        <v>209000217</v>
      </c>
      <c r="B45" s="131" t="s">
        <v>131</v>
      </c>
      <c r="C45" s="150"/>
      <c r="D45" s="132" t="s">
        <v>21</v>
      </c>
      <c r="E45" s="121">
        <v>6</v>
      </c>
      <c r="F45" s="181">
        <f aca="true" t="shared" si="2" ref="F45:F46">SUM(E45)*C45</f>
        <v>0</v>
      </c>
    </row>
    <row r="46" spans="1:6" ht="12.9" customHeight="1">
      <c r="A46" s="119">
        <v>209000255</v>
      </c>
      <c r="B46" s="130" t="s">
        <v>132</v>
      </c>
      <c r="C46" s="149"/>
      <c r="D46" s="133" t="s">
        <v>33</v>
      </c>
      <c r="E46" s="118">
        <v>9</v>
      </c>
      <c r="F46" s="182">
        <f t="shared" si="2"/>
        <v>0</v>
      </c>
    </row>
    <row r="47" spans="1:6" ht="12.9" customHeight="1">
      <c r="A47" s="119">
        <v>209000256</v>
      </c>
      <c r="B47" s="130" t="s">
        <v>316</v>
      </c>
      <c r="C47" s="149"/>
      <c r="D47" s="133" t="s">
        <v>33</v>
      </c>
      <c r="E47" s="118">
        <v>8</v>
      </c>
      <c r="F47" s="182">
        <f aca="true" t="shared" si="3" ref="F47">SUM(E47)*C47</f>
        <v>0</v>
      </c>
    </row>
    <row r="48" spans="1:6" ht="12.9" customHeight="1">
      <c r="A48" s="119">
        <v>210020951</v>
      </c>
      <c r="B48" s="117" t="s">
        <v>314</v>
      </c>
      <c r="C48" s="273"/>
      <c r="D48" s="274" t="s">
        <v>20</v>
      </c>
      <c r="E48" s="118">
        <v>5</v>
      </c>
      <c r="F48" s="275">
        <f aca="true" t="shared" si="4" ref="F48">SUM(E48)*C48</f>
        <v>0</v>
      </c>
    </row>
    <row r="49" spans="1:6" ht="12.9" customHeight="1">
      <c r="A49" s="119">
        <v>210100001</v>
      </c>
      <c r="B49" s="130" t="s">
        <v>134</v>
      </c>
      <c r="C49" s="149"/>
      <c r="D49" s="133" t="s">
        <v>20</v>
      </c>
      <c r="E49" s="118">
        <v>86</v>
      </c>
      <c r="F49" s="182">
        <f>SUM(E49)*C49</f>
        <v>0</v>
      </c>
    </row>
    <row r="50" spans="1:6" ht="12.9" customHeight="1">
      <c r="A50" s="119">
        <v>210100002</v>
      </c>
      <c r="B50" s="130" t="s">
        <v>135</v>
      </c>
      <c r="C50" s="149"/>
      <c r="D50" s="133" t="s">
        <v>20</v>
      </c>
      <c r="E50" s="118">
        <v>77</v>
      </c>
      <c r="F50" s="182">
        <f>SUM(E50)*C50</f>
        <v>0</v>
      </c>
    </row>
    <row r="51" spans="1:6" ht="12.9" customHeight="1">
      <c r="A51" s="119">
        <v>210100003</v>
      </c>
      <c r="B51" s="117" t="s">
        <v>305</v>
      </c>
      <c r="C51" s="273"/>
      <c r="D51" s="274" t="s">
        <v>20</v>
      </c>
      <c r="E51" s="118">
        <v>8</v>
      </c>
      <c r="F51" s="275">
        <f aca="true" t="shared" si="5" ref="F51">SUM(E51)*C51</f>
        <v>0</v>
      </c>
    </row>
    <row r="52" spans="1:6" ht="12.9" customHeight="1">
      <c r="A52" s="119">
        <v>210100007</v>
      </c>
      <c r="B52" s="117" t="s">
        <v>306</v>
      </c>
      <c r="C52" s="273"/>
      <c r="D52" s="274" t="s">
        <v>20</v>
      </c>
      <c r="E52" s="118">
        <v>10</v>
      </c>
      <c r="F52" s="275">
        <f>SUM(E52)*C52</f>
        <v>0</v>
      </c>
    </row>
    <row r="53" spans="1:6" ht="12.9" customHeight="1">
      <c r="A53" s="119">
        <v>210100008</v>
      </c>
      <c r="B53" s="117" t="s">
        <v>308</v>
      </c>
      <c r="C53" s="273"/>
      <c r="D53" s="274" t="s">
        <v>20</v>
      </c>
      <c r="E53" s="118">
        <v>9</v>
      </c>
      <c r="F53" s="275">
        <f aca="true" t="shared" si="6" ref="F53">SUM(E53)*C53</f>
        <v>0</v>
      </c>
    </row>
    <row r="54" spans="1:6" ht="12.75">
      <c r="A54" s="119">
        <v>210100009</v>
      </c>
      <c r="B54" s="117" t="s">
        <v>307</v>
      </c>
      <c r="C54" s="273"/>
      <c r="D54" s="274" t="s">
        <v>20</v>
      </c>
      <c r="E54" s="118">
        <v>1</v>
      </c>
      <c r="F54" s="275">
        <f aca="true" t="shared" si="7" ref="F54:F76">SUM(E54)*C54</f>
        <v>0</v>
      </c>
    </row>
    <row r="55" spans="1:6" ht="12.9" customHeight="1">
      <c r="A55" s="119">
        <v>210100012</v>
      </c>
      <c r="B55" s="117" t="s">
        <v>309</v>
      </c>
      <c r="C55" s="273"/>
      <c r="D55" s="274" t="s">
        <v>20</v>
      </c>
      <c r="E55" s="118">
        <v>3</v>
      </c>
      <c r="F55" s="275">
        <f t="shared" si="7"/>
        <v>0</v>
      </c>
    </row>
    <row r="56" spans="1:6" ht="12.9" customHeight="1">
      <c r="A56" s="119">
        <v>210115004</v>
      </c>
      <c r="B56" s="130" t="s">
        <v>105</v>
      </c>
      <c r="C56" s="149"/>
      <c r="D56" s="133" t="s">
        <v>20</v>
      </c>
      <c r="E56" s="118">
        <v>1</v>
      </c>
      <c r="F56" s="182">
        <f t="shared" si="7"/>
        <v>0</v>
      </c>
    </row>
    <row r="57" spans="1:6" ht="12.9" customHeight="1">
      <c r="A57" s="119">
        <v>210115005</v>
      </c>
      <c r="B57" s="130" t="s">
        <v>310</v>
      </c>
      <c r="C57" s="149"/>
      <c r="D57" s="133" t="s">
        <v>20</v>
      </c>
      <c r="E57" s="118">
        <v>2</v>
      </c>
      <c r="F57" s="182">
        <f t="shared" si="7"/>
        <v>0</v>
      </c>
    </row>
    <row r="58" spans="1:6" ht="12.9" customHeight="1">
      <c r="A58" s="119">
        <v>210140422</v>
      </c>
      <c r="B58" s="117" t="s">
        <v>313</v>
      </c>
      <c r="C58" s="273"/>
      <c r="D58" s="274" t="s">
        <v>20</v>
      </c>
      <c r="E58" s="118">
        <v>4</v>
      </c>
      <c r="F58" s="275">
        <f t="shared" si="7"/>
        <v>0</v>
      </c>
    </row>
    <row r="59" spans="1:6" ht="12.9" customHeight="1">
      <c r="A59" s="119">
        <v>210190002</v>
      </c>
      <c r="B59" s="117" t="s">
        <v>312</v>
      </c>
      <c r="C59" s="273"/>
      <c r="D59" s="274" t="s">
        <v>20</v>
      </c>
      <c r="E59" s="118">
        <v>2</v>
      </c>
      <c r="F59" s="275">
        <f t="shared" si="7"/>
        <v>0</v>
      </c>
    </row>
    <row r="60" spans="1:6" ht="12.75">
      <c r="A60" s="119">
        <v>210192721</v>
      </c>
      <c r="B60" s="130" t="s">
        <v>44</v>
      </c>
      <c r="C60" s="149"/>
      <c r="D60" s="133" t="s">
        <v>20</v>
      </c>
      <c r="E60" s="118">
        <v>54</v>
      </c>
      <c r="F60" s="182">
        <f t="shared" si="7"/>
        <v>0</v>
      </c>
    </row>
    <row r="61" spans="1:6" ht="12.75">
      <c r="A61" s="119">
        <v>210192722</v>
      </c>
      <c r="B61" s="130" t="s">
        <v>45</v>
      </c>
      <c r="C61" s="149"/>
      <c r="D61" s="133" t="s">
        <v>20</v>
      </c>
      <c r="E61" s="118">
        <v>54</v>
      </c>
      <c r="F61" s="182">
        <f t="shared" si="7"/>
        <v>0</v>
      </c>
    </row>
    <row r="62" spans="1:6" ht="13.5" customHeight="1">
      <c r="A62" s="119">
        <v>210192723</v>
      </c>
      <c r="B62" s="130" t="s">
        <v>46</v>
      </c>
      <c r="C62" s="149"/>
      <c r="D62" s="133" t="s">
        <v>20</v>
      </c>
      <c r="E62" s="118">
        <v>78</v>
      </c>
      <c r="F62" s="182">
        <f t="shared" si="7"/>
        <v>0</v>
      </c>
    </row>
    <row r="63" spans="1:6" ht="12.75" customHeight="1">
      <c r="A63" s="119">
        <v>210220650</v>
      </c>
      <c r="B63" s="130" t="s">
        <v>36</v>
      </c>
      <c r="C63" s="149"/>
      <c r="D63" s="133" t="s">
        <v>20</v>
      </c>
      <c r="E63" s="118">
        <v>4</v>
      </c>
      <c r="F63" s="182">
        <f t="shared" si="7"/>
        <v>0</v>
      </c>
    </row>
    <row r="64" spans="1:6" ht="12.75" customHeight="1">
      <c r="A64" s="119">
        <v>210292021</v>
      </c>
      <c r="B64" s="130" t="s">
        <v>106</v>
      </c>
      <c r="C64" s="149"/>
      <c r="D64" s="133" t="s">
        <v>20</v>
      </c>
      <c r="E64" s="118">
        <v>3</v>
      </c>
      <c r="F64" s="182">
        <f t="shared" si="7"/>
        <v>0</v>
      </c>
    </row>
    <row r="65" spans="1:6" ht="12.75" customHeight="1">
      <c r="A65" s="119">
        <v>210292022</v>
      </c>
      <c r="B65" s="130" t="s">
        <v>107</v>
      </c>
      <c r="C65" s="149"/>
      <c r="D65" s="133" t="s">
        <v>20</v>
      </c>
      <c r="E65" s="118">
        <v>5</v>
      </c>
      <c r="F65" s="182">
        <f t="shared" si="7"/>
        <v>0</v>
      </c>
    </row>
    <row r="66" spans="1:6" ht="12.75" customHeight="1">
      <c r="A66" s="119">
        <v>210292031</v>
      </c>
      <c r="B66" s="130" t="s">
        <v>140</v>
      </c>
      <c r="C66" s="149"/>
      <c r="D66" s="133" t="s">
        <v>20</v>
      </c>
      <c r="E66" s="118">
        <v>6</v>
      </c>
      <c r="F66" s="182">
        <f t="shared" si="7"/>
        <v>0</v>
      </c>
    </row>
    <row r="67" spans="1:6" ht="12.75" customHeight="1">
      <c r="A67" s="119">
        <v>210292041</v>
      </c>
      <c r="B67" s="130" t="s">
        <v>108</v>
      </c>
      <c r="C67" s="149"/>
      <c r="D67" s="133" t="s">
        <v>20</v>
      </c>
      <c r="E67" s="118">
        <v>25</v>
      </c>
      <c r="F67" s="182">
        <f t="shared" si="7"/>
        <v>0</v>
      </c>
    </row>
    <row r="68" spans="1:6" ht="12.75">
      <c r="A68" s="119">
        <v>210800527</v>
      </c>
      <c r="B68" s="130" t="s">
        <v>67</v>
      </c>
      <c r="C68" s="149"/>
      <c r="D68" s="133" t="s">
        <v>22</v>
      </c>
      <c r="E68" s="118">
        <v>60</v>
      </c>
      <c r="F68" s="182">
        <f t="shared" si="7"/>
        <v>0</v>
      </c>
    </row>
    <row r="69" spans="1:6" ht="12.75">
      <c r="A69" s="119">
        <v>210810101</v>
      </c>
      <c r="B69" s="130" t="s">
        <v>329</v>
      </c>
      <c r="C69" s="149"/>
      <c r="D69" s="133" t="s">
        <v>22</v>
      </c>
      <c r="E69" s="118">
        <v>30</v>
      </c>
      <c r="F69" s="182">
        <f t="shared" si="7"/>
        <v>0</v>
      </c>
    </row>
    <row r="70" spans="1:6" ht="12.75">
      <c r="A70" s="119">
        <v>210810102</v>
      </c>
      <c r="B70" s="130" t="s">
        <v>330</v>
      </c>
      <c r="C70" s="149"/>
      <c r="D70" s="133" t="s">
        <v>22</v>
      </c>
      <c r="E70" s="118">
        <v>20</v>
      </c>
      <c r="F70" s="182">
        <f t="shared" si="7"/>
        <v>0</v>
      </c>
    </row>
    <row r="71" spans="1:6" ht="12.75" customHeight="1">
      <c r="A71" s="156">
        <v>210810105</v>
      </c>
      <c r="B71" s="155" t="s">
        <v>331</v>
      </c>
      <c r="C71" s="149"/>
      <c r="D71" s="133" t="s">
        <v>22</v>
      </c>
      <c r="E71" s="118">
        <v>70</v>
      </c>
      <c r="F71" s="182">
        <f t="shared" si="7"/>
        <v>0</v>
      </c>
    </row>
    <row r="72" spans="1:6" ht="12.75">
      <c r="A72" s="156">
        <v>210810106</v>
      </c>
      <c r="B72" s="155" t="s">
        <v>332</v>
      </c>
      <c r="C72" s="149"/>
      <c r="D72" s="133" t="s">
        <v>22</v>
      </c>
      <c r="E72" s="118">
        <v>20</v>
      </c>
      <c r="F72" s="182">
        <f t="shared" si="7"/>
        <v>0</v>
      </c>
    </row>
    <row r="73" spans="1:6" ht="12.75" customHeight="1">
      <c r="A73" s="156">
        <v>210820115</v>
      </c>
      <c r="B73" s="155" t="s">
        <v>311</v>
      </c>
      <c r="C73" s="149"/>
      <c r="D73" s="133" t="s">
        <v>22</v>
      </c>
      <c r="E73" s="118">
        <v>60</v>
      </c>
      <c r="F73" s="182">
        <f t="shared" si="7"/>
        <v>0</v>
      </c>
    </row>
    <row r="74" spans="1:6" ht="12.75" customHeight="1">
      <c r="A74" s="156">
        <v>220000001</v>
      </c>
      <c r="B74" s="228" t="s">
        <v>297</v>
      </c>
      <c r="C74" s="149"/>
      <c r="D74" s="133" t="s">
        <v>20</v>
      </c>
      <c r="E74" s="266">
        <v>1</v>
      </c>
      <c r="F74" s="126">
        <f t="shared" si="7"/>
        <v>0</v>
      </c>
    </row>
    <row r="75" spans="1:6" ht="12.75" customHeight="1">
      <c r="A75" s="156">
        <v>220000002</v>
      </c>
      <c r="B75" s="228" t="s">
        <v>293</v>
      </c>
      <c r="C75" s="149"/>
      <c r="D75" s="133" t="s">
        <v>20</v>
      </c>
      <c r="E75" s="266">
        <v>1</v>
      </c>
      <c r="F75" s="126">
        <f t="shared" si="7"/>
        <v>0</v>
      </c>
    </row>
    <row r="76" spans="1:6" ht="12.75" customHeight="1" thickBot="1">
      <c r="A76" s="158">
        <v>220000003</v>
      </c>
      <c r="B76" s="323" t="s">
        <v>294</v>
      </c>
      <c r="C76" s="151"/>
      <c r="D76" s="134" t="s">
        <v>20</v>
      </c>
      <c r="E76" s="310">
        <v>2</v>
      </c>
      <c r="F76" s="127">
        <f t="shared" si="7"/>
        <v>0</v>
      </c>
    </row>
    <row r="77" spans="1:6" ht="12.75">
      <c r="A77" s="72" t="s">
        <v>151</v>
      </c>
      <c r="C77" s="169"/>
      <c r="D77" s="99"/>
      <c r="E77" s="27"/>
      <c r="F77" s="40"/>
    </row>
    <row r="78" spans="1:6" ht="13.8" thickBot="1">
      <c r="A78" s="73"/>
      <c r="B78" s="73"/>
      <c r="C78" s="34"/>
      <c r="D78" s="166"/>
      <c r="E78" s="34"/>
      <c r="F78" s="73"/>
    </row>
    <row r="79" spans="1:6" ht="12.75">
      <c r="A79" s="75" t="s">
        <v>26</v>
      </c>
      <c r="B79" s="76"/>
      <c r="C79" s="44"/>
      <c r="D79" s="164"/>
      <c r="E79" s="210"/>
      <c r="F79" s="92"/>
    </row>
    <row r="80" spans="1:6" ht="12.75">
      <c r="A80" s="93"/>
      <c r="B80" s="94"/>
      <c r="C80" s="173"/>
      <c r="D80" s="167"/>
      <c r="E80" s="211"/>
      <c r="F80" s="179"/>
    </row>
    <row r="81" spans="1:6" ht="12.75">
      <c r="A81" s="82" t="s">
        <v>53</v>
      </c>
      <c r="B81" s="83" t="s">
        <v>32</v>
      </c>
      <c r="C81" s="170" t="s">
        <v>24</v>
      </c>
      <c r="D81" s="95" t="s">
        <v>27</v>
      </c>
      <c r="E81" s="207" t="s">
        <v>35</v>
      </c>
      <c r="F81" s="175" t="s">
        <v>25</v>
      </c>
    </row>
    <row r="82" spans="1:6" ht="13.8" thickBot="1">
      <c r="A82" s="103"/>
      <c r="B82" s="96"/>
      <c r="C82" s="171"/>
      <c r="D82" s="97"/>
      <c r="E82" s="101"/>
      <c r="F82" s="180"/>
    </row>
    <row r="83" spans="1:6" ht="12.75">
      <c r="A83" s="316">
        <v>220000004</v>
      </c>
      <c r="B83" s="236" t="s">
        <v>295</v>
      </c>
      <c r="C83" s="150"/>
      <c r="D83" s="132" t="s">
        <v>20</v>
      </c>
      <c r="E83" s="317">
        <v>3</v>
      </c>
      <c r="F83" s="126">
        <f aca="true" t="shared" si="8" ref="F83:F84">SUM(E83)*C83</f>
        <v>0</v>
      </c>
    </row>
    <row r="84" spans="1:6" ht="12.75">
      <c r="A84" s="232">
        <v>220000005</v>
      </c>
      <c r="B84" s="228" t="s">
        <v>296</v>
      </c>
      <c r="C84" s="149"/>
      <c r="D84" s="133" t="s">
        <v>20</v>
      </c>
      <c r="E84" s="266">
        <v>1</v>
      </c>
      <c r="F84" s="126">
        <f t="shared" si="8"/>
        <v>0</v>
      </c>
    </row>
    <row r="85" spans="1:6" ht="12.75">
      <c r="A85" s="232">
        <v>220000006</v>
      </c>
      <c r="B85" s="228" t="s">
        <v>292</v>
      </c>
      <c r="C85" s="149"/>
      <c r="D85" s="133" t="s">
        <v>20</v>
      </c>
      <c r="E85" s="266">
        <v>1</v>
      </c>
      <c r="F85" s="126">
        <f>SUM(E85)*C85</f>
        <v>0</v>
      </c>
    </row>
    <row r="86" spans="1:6" ht="12.75">
      <c r="A86" s="232">
        <v>220000007</v>
      </c>
      <c r="B86" s="228" t="s">
        <v>290</v>
      </c>
      <c r="C86" s="149"/>
      <c r="D86" s="133" t="s">
        <v>20</v>
      </c>
      <c r="E86" s="266">
        <v>1</v>
      </c>
      <c r="F86" s="126">
        <f>SUM(E86)*C86</f>
        <v>0</v>
      </c>
    </row>
    <row r="87" spans="1:6" ht="12.75">
      <c r="A87" s="232">
        <v>220000008</v>
      </c>
      <c r="B87" s="130" t="s">
        <v>325</v>
      </c>
      <c r="C87" s="149"/>
      <c r="D87" s="133" t="s">
        <v>20</v>
      </c>
      <c r="E87" s="266">
        <v>1</v>
      </c>
      <c r="F87" s="126">
        <f>SUM(E87)*C87</f>
        <v>0</v>
      </c>
    </row>
    <row r="88" spans="1:7" ht="13.8" thickBot="1">
      <c r="A88" s="311">
        <v>2200001001</v>
      </c>
      <c r="B88" s="318" t="s">
        <v>324</v>
      </c>
      <c r="C88" s="195"/>
      <c r="D88" s="319" t="s">
        <v>21</v>
      </c>
      <c r="E88" s="320">
        <v>12</v>
      </c>
      <c r="F88" s="321">
        <f>SUM(E88)*C88</f>
        <v>0</v>
      </c>
      <c r="G88" s="315"/>
    </row>
    <row r="89" spans="1:6" ht="14.4" thickBot="1">
      <c r="A89" s="104" t="s">
        <v>59</v>
      </c>
      <c r="B89" s="307"/>
      <c r="C89" s="172"/>
      <c r="D89" s="308"/>
      <c r="E89" s="208"/>
      <c r="F89" s="178">
        <f>SUM(F45:F88)</f>
        <v>0</v>
      </c>
    </row>
    <row r="90" spans="3:6" ht="12.75">
      <c r="C90" s="169"/>
      <c r="D90" s="99"/>
      <c r="E90" s="27"/>
      <c r="F90" s="40"/>
    </row>
    <row r="91" spans="3:6" ht="12.75">
      <c r="C91" s="169"/>
      <c r="D91" s="99"/>
      <c r="E91" s="27"/>
      <c r="F91" s="40"/>
    </row>
    <row r="93" spans="3:6" ht="12.75" customHeight="1">
      <c r="C93" s="169"/>
      <c r="D93" s="99"/>
      <c r="E93" s="27"/>
      <c r="F93" s="40"/>
    </row>
    <row r="94" spans="3:6" ht="12.75">
      <c r="C94" s="169"/>
      <c r="D94" s="99"/>
      <c r="E94" s="27"/>
      <c r="F94" s="40"/>
    </row>
    <row r="95" spans="3:6" ht="12.75">
      <c r="C95" s="169"/>
      <c r="D95" s="99"/>
      <c r="E95" s="27"/>
      <c r="F95" s="40"/>
    </row>
    <row r="96" spans="3:6" ht="12.75">
      <c r="C96" s="169"/>
      <c r="D96" s="99"/>
      <c r="E96" s="27"/>
      <c r="F96" s="40"/>
    </row>
    <row r="97" spans="3:6" ht="12.75">
      <c r="C97" s="169"/>
      <c r="D97" s="99"/>
      <c r="E97" s="27"/>
      <c r="F97" s="40"/>
    </row>
    <row r="98" spans="3:6" ht="12.75">
      <c r="C98" s="169"/>
      <c r="D98" s="99"/>
      <c r="E98" s="27"/>
      <c r="F98" s="40"/>
    </row>
    <row r="107" spans="1:6" ht="12.75">
      <c r="A107" s="88"/>
      <c r="B107" s="89"/>
      <c r="C107" s="162"/>
      <c r="D107" s="90"/>
      <c r="E107" s="213"/>
      <c r="F107" s="183"/>
    </row>
    <row r="108" spans="1:6" ht="12.75">
      <c r="A108" s="88"/>
      <c r="B108" s="89"/>
      <c r="C108" s="162"/>
      <c r="D108" s="90"/>
      <c r="E108" s="213"/>
      <c r="F108" s="183"/>
    </row>
    <row r="109" spans="1:6" ht="12.75">
      <c r="A109" s="88"/>
      <c r="B109" s="89"/>
      <c r="C109" s="162"/>
      <c r="D109" s="90"/>
      <c r="E109" s="213"/>
      <c r="F109" s="183"/>
    </row>
    <row r="110" spans="1:6" ht="12.75">
      <c r="A110" s="88"/>
      <c r="B110" s="89"/>
      <c r="C110" s="162"/>
      <c r="D110" s="90"/>
      <c r="E110" s="213"/>
      <c r="F110" s="183"/>
    </row>
    <row r="111" spans="1:6" ht="12.75">
      <c r="A111" s="88"/>
      <c r="B111" s="89"/>
      <c r="C111" s="162"/>
      <c r="D111" s="90"/>
      <c r="E111" s="213"/>
      <c r="F111" s="183"/>
    </row>
    <row r="112" spans="1:6" ht="12.75">
      <c r="A112" s="88"/>
      <c r="B112" s="89"/>
      <c r="C112" s="162"/>
      <c r="D112" s="90"/>
      <c r="E112" s="213"/>
      <c r="F112" s="183"/>
    </row>
    <row r="113" spans="1:6" ht="12.75">
      <c r="A113" s="88"/>
      <c r="B113" s="89"/>
      <c r="C113" s="162"/>
      <c r="D113" s="90"/>
      <c r="E113" s="213"/>
      <c r="F113" s="183"/>
    </row>
    <row r="114" spans="1:6" ht="12.75">
      <c r="A114" s="32"/>
      <c r="B114" s="32"/>
      <c r="C114" s="168"/>
      <c r="D114" s="157"/>
      <c r="E114" s="39"/>
      <c r="F114" s="177"/>
    </row>
    <row r="115" spans="4:6" ht="12.75">
      <c r="D115" s="99"/>
      <c r="E115" s="27"/>
      <c r="F115" s="40"/>
    </row>
    <row r="116" spans="4:6" ht="12.75">
      <c r="D116" s="99"/>
      <c r="E116" s="27"/>
      <c r="F116" s="40"/>
    </row>
    <row r="117" spans="4:6" ht="12.75">
      <c r="D117" s="99"/>
      <c r="E117" s="27"/>
      <c r="F117" s="40"/>
    </row>
    <row r="118" spans="4:6" ht="12.75">
      <c r="D118" s="99"/>
      <c r="E118" s="27"/>
      <c r="F118" s="40"/>
    </row>
    <row r="119" spans="4:6" ht="12.75">
      <c r="D119" s="99"/>
      <c r="E119" s="27"/>
      <c r="F119" s="40"/>
    </row>
    <row r="120" spans="4:6" ht="12.75">
      <c r="D120" s="99"/>
      <c r="E120" s="27"/>
      <c r="F120" s="40"/>
    </row>
    <row r="121" spans="1:5" ht="12.75">
      <c r="A121"/>
      <c r="E121" s="27"/>
    </row>
    <row r="122" spans="1:5" ht="12.75">
      <c r="A122"/>
      <c r="E122" s="27"/>
    </row>
    <row r="123" spans="1:5" ht="12.75">
      <c r="A123"/>
      <c r="E123" s="27"/>
    </row>
    <row r="124" spans="1:5" ht="13.5" customHeight="1">
      <c r="A124"/>
      <c r="E124" s="27"/>
    </row>
    <row r="125" spans="1:5" ht="12.75">
      <c r="A125"/>
      <c r="E125" s="27"/>
    </row>
    <row r="126" spans="1:5" ht="12.75">
      <c r="A126"/>
      <c r="E126" s="27"/>
    </row>
    <row r="127" spans="1:5" ht="12.75">
      <c r="A127"/>
      <c r="E127" s="27"/>
    </row>
    <row r="128" spans="1:5" ht="12.75">
      <c r="A128"/>
      <c r="E128" s="27"/>
    </row>
    <row r="129" spans="1:5" ht="12.75">
      <c r="A129"/>
      <c r="E129" s="27"/>
    </row>
    <row r="130" spans="1:5" ht="12.75">
      <c r="A130"/>
      <c r="E130" s="27"/>
    </row>
    <row r="131" spans="1:5" ht="12.75">
      <c r="A131"/>
      <c r="E131" s="27"/>
    </row>
    <row r="132" spans="1:5" ht="12.75">
      <c r="A132"/>
      <c r="E132" s="27"/>
    </row>
    <row r="133" spans="1:5" ht="12.75">
      <c r="A133"/>
      <c r="E133" s="27"/>
    </row>
    <row r="134" spans="1:5" ht="12.75">
      <c r="A134"/>
      <c r="E134" s="27"/>
    </row>
    <row r="135" spans="1:5" ht="12.75">
      <c r="A135"/>
      <c r="E135" s="27"/>
    </row>
    <row r="136" spans="1:6" ht="12.75">
      <c r="A136"/>
      <c r="D136" s="99"/>
      <c r="E136" s="27"/>
      <c r="F136" s="40"/>
    </row>
    <row r="137" spans="1:6" ht="12.75">
      <c r="A137"/>
      <c r="D137" s="99"/>
      <c r="E137" s="27"/>
      <c r="F137" s="40"/>
    </row>
    <row r="138" spans="1:6" ht="12.75">
      <c r="A138"/>
      <c r="D138" s="99"/>
      <c r="E138" s="27"/>
      <c r="F138" s="40"/>
    </row>
    <row r="139" spans="1:6" ht="12.75">
      <c r="A139"/>
      <c r="D139" s="99"/>
      <c r="E139" s="27"/>
      <c r="F139" s="40"/>
    </row>
    <row r="140" spans="1:6" ht="12.75">
      <c r="A140"/>
      <c r="D140" s="99"/>
      <c r="E140" s="27"/>
      <c r="F140" s="40"/>
    </row>
    <row r="141" spans="1:6" ht="12.75">
      <c r="A141"/>
      <c r="D141" s="99"/>
      <c r="E141" s="27"/>
      <c r="F141" s="40"/>
    </row>
    <row r="142" spans="1:6" ht="12.75">
      <c r="A142"/>
      <c r="D142" s="99"/>
      <c r="E142" s="27"/>
      <c r="F142" s="40"/>
    </row>
    <row r="143" spans="1:6" ht="12.75">
      <c r="A143"/>
      <c r="D143" s="99"/>
      <c r="E143" s="27"/>
      <c r="F143" s="40"/>
    </row>
    <row r="144" spans="1:6" ht="12.75">
      <c r="A144"/>
      <c r="D144" s="99"/>
      <c r="E144" s="27"/>
      <c r="F144" s="40"/>
    </row>
    <row r="145" spans="1:6" ht="12.75">
      <c r="A145"/>
      <c r="D145" s="99"/>
      <c r="E145" s="27"/>
      <c r="F145" s="40"/>
    </row>
    <row r="146" spans="1:6" ht="12.75">
      <c r="A146"/>
      <c r="D146" s="99"/>
      <c r="E146" s="27"/>
      <c r="F146" s="40"/>
    </row>
    <row r="147" spans="1:6" ht="12.75">
      <c r="A147"/>
      <c r="D147" s="99"/>
      <c r="E147" s="27"/>
      <c r="F147" s="40"/>
    </row>
    <row r="148" spans="1:6" ht="12.75">
      <c r="A148"/>
      <c r="D148" s="99"/>
      <c r="E148" s="27"/>
      <c r="F148" s="40"/>
    </row>
    <row r="149" spans="1:6" ht="12.75">
      <c r="A149"/>
      <c r="D149" s="99"/>
      <c r="E149" s="27"/>
      <c r="F149" s="40"/>
    </row>
    <row r="150" spans="1:6" ht="12.75">
      <c r="A150"/>
      <c r="D150" s="99"/>
      <c r="E150" s="27"/>
      <c r="F150" s="40"/>
    </row>
    <row r="151" spans="1:6" ht="12.75">
      <c r="A151"/>
      <c r="D151" s="99"/>
      <c r="E151" s="27"/>
      <c r="F151" s="40"/>
    </row>
    <row r="152" spans="1:6" ht="12.75">
      <c r="A152"/>
      <c r="D152" s="99"/>
      <c r="E152" s="27"/>
      <c r="F152" s="40"/>
    </row>
    <row r="153" spans="1:6" ht="12.75">
      <c r="A153"/>
      <c r="D153" s="99"/>
      <c r="E153" s="27"/>
      <c r="F153" s="40"/>
    </row>
    <row r="154" spans="1:6" ht="12.75">
      <c r="A154"/>
      <c r="D154" s="99"/>
      <c r="E154" s="27"/>
      <c r="F154" s="40"/>
    </row>
    <row r="155" spans="1:6" ht="12.75">
      <c r="A155"/>
      <c r="D155" s="99"/>
      <c r="E155" s="27"/>
      <c r="F155" s="40"/>
    </row>
    <row r="156" spans="1:6" ht="12.75">
      <c r="A156"/>
      <c r="D156" s="99"/>
      <c r="E156" s="27"/>
      <c r="F156" s="40"/>
    </row>
    <row r="157" spans="1:6" ht="12.75">
      <c r="A157"/>
      <c r="D157" s="99"/>
      <c r="E157" s="27"/>
      <c r="F157" s="40"/>
    </row>
    <row r="158" spans="1:6" ht="12.75">
      <c r="A158"/>
      <c r="D158" s="99"/>
      <c r="E158" s="27"/>
      <c r="F158" s="40"/>
    </row>
    <row r="159" spans="1:6" ht="12.75">
      <c r="A159"/>
      <c r="D159" s="99"/>
      <c r="E159" s="27"/>
      <c r="F159" s="40"/>
    </row>
    <row r="160" spans="1:6" ht="12.75">
      <c r="A160"/>
      <c r="D160" s="99"/>
      <c r="E160" s="27"/>
      <c r="F160" s="40"/>
    </row>
    <row r="161" spans="1:6" ht="12.75">
      <c r="A161"/>
      <c r="D161" s="99"/>
      <c r="E161" s="27"/>
      <c r="F161" s="40"/>
    </row>
    <row r="162" spans="1:6" ht="12.75">
      <c r="A162"/>
      <c r="D162" s="99"/>
      <c r="E162" s="27"/>
      <c r="F162" s="40"/>
    </row>
    <row r="163" spans="1:6" ht="12.75">
      <c r="A163"/>
      <c r="D163" s="99"/>
      <c r="E163" s="27"/>
      <c r="F163" s="40"/>
    </row>
    <row r="164" spans="1:6" ht="12.75">
      <c r="A164"/>
      <c r="D164" s="99"/>
      <c r="E164" s="27"/>
      <c r="F164" s="40"/>
    </row>
    <row r="165" spans="1:6" ht="12.75">
      <c r="A165"/>
      <c r="D165" s="99"/>
      <c r="E165" s="27"/>
      <c r="F165" s="40"/>
    </row>
    <row r="166" spans="1:6" ht="12.75">
      <c r="A166"/>
      <c r="D166" s="99"/>
      <c r="E166" s="27"/>
      <c r="F166" s="40"/>
    </row>
    <row r="167" spans="1:6" ht="12.75">
      <c r="A167"/>
      <c r="D167" s="99"/>
      <c r="E167" s="27"/>
      <c r="F167" s="40"/>
    </row>
    <row r="168" spans="1:6" ht="12.75">
      <c r="A168"/>
      <c r="D168" s="99"/>
      <c r="E168" s="27"/>
      <c r="F168" s="40"/>
    </row>
    <row r="169" spans="1:6" ht="12.75">
      <c r="A169"/>
      <c r="D169" s="99"/>
      <c r="E169" s="27"/>
      <c r="F169" s="40"/>
    </row>
    <row r="170" spans="1:6" ht="12.75">
      <c r="A170"/>
      <c r="D170" s="99"/>
      <c r="E170" s="27"/>
      <c r="F170" s="40"/>
    </row>
    <row r="171" spans="1:6" ht="12.75">
      <c r="A171"/>
      <c r="D171" s="99"/>
      <c r="E171" s="27"/>
      <c r="F171" s="40"/>
    </row>
    <row r="172" spans="1:6" ht="12.75">
      <c r="A172"/>
      <c r="D172" s="99"/>
      <c r="E172" s="27"/>
      <c r="F172" s="40"/>
    </row>
    <row r="173" spans="1:6" ht="12.75">
      <c r="A173"/>
      <c r="D173" s="99"/>
      <c r="E173" s="27"/>
      <c r="F173" s="40"/>
    </row>
    <row r="174" spans="1:6" ht="12.75">
      <c r="A174"/>
      <c r="D174" s="99"/>
      <c r="E174" s="27"/>
      <c r="F174" s="40"/>
    </row>
    <row r="175" spans="1:6" ht="12.75">
      <c r="A175"/>
      <c r="D175" s="99"/>
      <c r="E175" s="27"/>
      <c r="F175" s="40"/>
    </row>
    <row r="176" spans="1:6" ht="12.75">
      <c r="A176"/>
      <c r="D176" s="99"/>
      <c r="E176" s="27"/>
      <c r="F176" s="40"/>
    </row>
    <row r="177" spans="1:6" ht="12.75">
      <c r="A177"/>
      <c r="D177" s="99"/>
      <c r="E177" s="27"/>
      <c r="F177" s="40"/>
    </row>
    <row r="178" spans="1:6" ht="12.75" customHeight="1">
      <c r="A178"/>
      <c r="D178" s="99"/>
      <c r="E178" s="27"/>
      <c r="F178" s="40"/>
    </row>
    <row r="179" spans="1:6" ht="12.75">
      <c r="A179"/>
      <c r="D179" s="99"/>
      <c r="E179" s="27"/>
      <c r="F179" s="40"/>
    </row>
    <row r="180" spans="1:10" ht="12.75">
      <c r="A180"/>
      <c r="D180" s="99"/>
      <c r="E180" s="27"/>
      <c r="F180" s="40"/>
      <c r="H180" s="98"/>
      <c r="I180" s="87"/>
      <c r="J180" s="90"/>
    </row>
    <row r="181" spans="1:10" ht="12.75">
      <c r="A181"/>
      <c r="D181" s="99"/>
      <c r="E181" s="27"/>
      <c r="F181" s="40"/>
      <c r="H181" s="98"/>
      <c r="I181" s="87"/>
      <c r="J181" s="90"/>
    </row>
    <row r="182" spans="1:10" ht="12.75">
      <c r="A182"/>
      <c r="D182" s="99"/>
      <c r="E182" s="27"/>
      <c r="F182" s="40"/>
      <c r="H182" s="98"/>
      <c r="I182" s="87"/>
      <c r="J182" s="90"/>
    </row>
    <row r="183" spans="1:10" ht="12.75">
      <c r="A183"/>
      <c r="D183" s="99"/>
      <c r="E183" s="27"/>
      <c r="F183" s="40"/>
      <c r="H183" s="98"/>
      <c r="I183" s="87"/>
      <c r="J183" s="90"/>
    </row>
    <row r="184" spans="1:10" ht="12.75">
      <c r="A184"/>
      <c r="D184" s="99"/>
      <c r="E184" s="27"/>
      <c r="F184" s="40"/>
      <c r="H184" s="98"/>
      <c r="I184" s="87"/>
      <c r="J184" s="90"/>
    </row>
    <row r="185" spans="1:10" ht="12.75">
      <c r="A185"/>
      <c r="D185" s="99"/>
      <c r="E185" s="27"/>
      <c r="F185" s="40"/>
      <c r="H185" s="98"/>
      <c r="I185" s="87"/>
      <c r="J185" s="90"/>
    </row>
    <row r="186" spans="1:10" ht="12.75">
      <c r="A186"/>
      <c r="D186" s="99"/>
      <c r="E186" s="27"/>
      <c r="F186" s="40"/>
      <c r="H186" s="98"/>
      <c r="I186" s="87"/>
      <c r="J186" s="90"/>
    </row>
    <row r="187" spans="1:10" ht="12.75">
      <c r="A187"/>
      <c r="D187" s="99"/>
      <c r="E187" s="27"/>
      <c r="F187" s="40"/>
      <c r="H187" s="98"/>
      <c r="I187" s="87"/>
      <c r="J187" s="90"/>
    </row>
    <row r="188" spans="1:10" ht="12.75">
      <c r="A188"/>
      <c r="D188" s="99"/>
      <c r="E188" s="27"/>
      <c r="F188" s="40"/>
      <c r="H188" s="98"/>
      <c r="I188" s="87"/>
      <c r="J188" s="90"/>
    </row>
    <row r="189" spans="1:10" ht="12.75">
      <c r="A189"/>
      <c r="D189" s="99"/>
      <c r="E189" s="27"/>
      <c r="F189" s="40"/>
      <c r="H189" s="98"/>
      <c r="I189" s="87"/>
      <c r="J189" s="90"/>
    </row>
    <row r="190" spans="1:10" ht="12.75">
      <c r="A190"/>
      <c r="D190" s="99"/>
      <c r="E190" s="27"/>
      <c r="H190" s="98"/>
      <c r="I190" s="87"/>
      <c r="J190" s="90"/>
    </row>
    <row r="191" spans="1:13" ht="12.75">
      <c r="A191"/>
      <c r="D191" s="99"/>
      <c r="E191" s="27"/>
      <c r="H191" s="98"/>
      <c r="I191" s="87"/>
      <c r="J191" s="90"/>
      <c r="M191" s="32"/>
    </row>
    <row r="192" spans="1:13" ht="12.75">
      <c r="A192"/>
      <c r="D192" s="99"/>
      <c r="E192" s="27"/>
      <c r="H192" s="98"/>
      <c r="I192" s="87"/>
      <c r="J192" s="90"/>
      <c r="M192" s="32"/>
    </row>
    <row r="193" spans="1:13" ht="12.75">
      <c r="A193"/>
      <c r="D193" s="99"/>
      <c r="E193" s="27"/>
      <c r="H193" s="98"/>
      <c r="I193" s="87"/>
      <c r="J193" s="90"/>
      <c r="M193" s="32"/>
    </row>
    <row r="194" spans="1:13" ht="12.75">
      <c r="A194"/>
      <c r="D194" s="99"/>
      <c r="E194" s="27"/>
      <c r="G194" s="88"/>
      <c r="M194" s="32"/>
    </row>
    <row r="195" spans="1:13" ht="12.75">
      <c r="A195"/>
      <c r="D195" s="99"/>
      <c r="E195" s="27"/>
      <c r="G195" s="88"/>
      <c r="M195" s="32"/>
    </row>
    <row r="196" spans="1:13" ht="12.75">
      <c r="A196"/>
      <c r="D196" s="99"/>
      <c r="E196" s="27"/>
      <c r="G196" s="88"/>
      <c r="M196" s="32"/>
    </row>
    <row r="197" spans="1:13" ht="12.75">
      <c r="A197"/>
      <c r="D197" s="99"/>
      <c r="E197" s="27"/>
      <c r="G197" s="88"/>
      <c r="M197" s="32"/>
    </row>
    <row r="198" spans="1:13" ht="12.75">
      <c r="A198"/>
      <c r="D198" s="99"/>
      <c r="E198" s="27"/>
      <c r="G198" s="88"/>
      <c r="M198" s="32"/>
    </row>
    <row r="199" spans="1:13" ht="12.75">
      <c r="A199"/>
      <c r="D199" s="99"/>
      <c r="E199" s="27"/>
      <c r="G199" s="88"/>
      <c r="M199" s="32"/>
    </row>
    <row r="200" spans="1:13" ht="12.75">
      <c r="A200"/>
      <c r="D200" s="99"/>
      <c r="E200" s="27"/>
      <c r="G200" s="88"/>
      <c r="M200" s="32"/>
    </row>
    <row r="201" spans="1:13" ht="12.75">
      <c r="A201"/>
      <c r="D201" s="99"/>
      <c r="E201" s="27"/>
      <c r="G201" s="88"/>
      <c r="M201" s="32"/>
    </row>
    <row r="202" spans="1:13" ht="12.75">
      <c r="A202"/>
      <c r="D202" s="99"/>
      <c r="E202" s="27"/>
      <c r="G202" s="88"/>
      <c r="M202" s="32"/>
    </row>
    <row r="203" spans="1:13" ht="12.75">
      <c r="A203"/>
      <c r="D203" s="99"/>
      <c r="E203" s="27"/>
      <c r="G203" s="88"/>
      <c r="M203" s="32"/>
    </row>
    <row r="204" spans="1:13" ht="12.75">
      <c r="A204"/>
      <c r="D204" s="99"/>
      <c r="E204" s="27"/>
      <c r="G204" s="88"/>
      <c r="M204" s="32"/>
    </row>
    <row r="205" spans="1:13" ht="12.75">
      <c r="A205"/>
      <c r="D205" s="99"/>
      <c r="E205" s="27"/>
      <c r="G205" s="88"/>
      <c r="M205" s="32"/>
    </row>
    <row r="206" spans="1:13" ht="12.75">
      <c r="A206"/>
      <c r="D206" s="99"/>
      <c r="E206" s="27"/>
      <c r="G206" s="88"/>
      <c r="M206" s="32"/>
    </row>
    <row r="207" spans="1:13" ht="12.75">
      <c r="A207"/>
      <c r="D207" s="99"/>
      <c r="E207" s="27"/>
      <c r="G207" s="88"/>
      <c r="M207" s="32"/>
    </row>
    <row r="208" spans="1:13" ht="12.75">
      <c r="A208"/>
      <c r="D208" s="99"/>
      <c r="E208" s="27"/>
      <c r="M208" s="32"/>
    </row>
    <row r="209" spans="1:13" ht="12.75">
      <c r="A209"/>
      <c r="D209" s="99"/>
      <c r="E209" s="27"/>
      <c r="M209" s="32"/>
    </row>
    <row r="210" spans="1:5" ht="12.75">
      <c r="A210"/>
      <c r="D210" s="99"/>
      <c r="E210" s="27"/>
    </row>
    <row r="211" spans="1:12" ht="12.75">
      <c r="A211"/>
      <c r="D211" s="99"/>
      <c r="E211" s="27"/>
      <c r="K211" s="91"/>
      <c r="L211" s="102"/>
    </row>
    <row r="212" spans="1:12" ht="12.75">
      <c r="A212"/>
      <c r="D212" s="99"/>
      <c r="E212" s="27"/>
      <c r="K212" s="91"/>
      <c r="L212" s="102"/>
    </row>
    <row r="213" spans="1:12" ht="12.75">
      <c r="A213"/>
      <c r="D213" s="99"/>
      <c r="E213" s="27"/>
      <c r="K213" s="91"/>
      <c r="L213" s="102"/>
    </row>
    <row r="214" spans="1:12" ht="12.75">
      <c r="A214"/>
      <c r="D214" s="99"/>
      <c r="E214" s="27"/>
      <c r="K214" s="91"/>
      <c r="L214" s="102"/>
    </row>
    <row r="215" spans="1:12" ht="12.75">
      <c r="A215"/>
      <c r="D215" s="99"/>
      <c r="E215" s="27"/>
      <c r="K215" s="91"/>
      <c r="L215" s="102"/>
    </row>
    <row r="216" spans="1:12" ht="12.75">
      <c r="A216"/>
      <c r="D216" s="99"/>
      <c r="E216" s="27"/>
      <c r="K216" s="91"/>
      <c r="L216" s="102"/>
    </row>
    <row r="217" spans="1:12" ht="12.75">
      <c r="A217"/>
      <c r="D217" s="99"/>
      <c r="E217" s="27"/>
      <c r="K217" s="91"/>
      <c r="L217" s="102"/>
    </row>
    <row r="218" spans="1:12" ht="12.75">
      <c r="A218"/>
      <c r="D218" s="99"/>
      <c r="E218" s="27"/>
      <c r="G218" s="40"/>
      <c r="K218" s="91"/>
      <c r="L218" s="102"/>
    </row>
    <row r="219" spans="1:12" ht="12.75">
      <c r="A219"/>
      <c r="D219" s="99"/>
      <c r="E219" s="27"/>
      <c r="G219" s="40"/>
      <c r="K219" s="91"/>
      <c r="L219" s="102"/>
    </row>
    <row r="220" spans="1:12" ht="12.75">
      <c r="A220"/>
      <c r="D220" s="99"/>
      <c r="E220" s="27"/>
      <c r="G220" s="40"/>
      <c r="K220" s="91"/>
      <c r="L220" s="102"/>
    </row>
    <row r="221" spans="1:12" ht="12.75">
      <c r="A221"/>
      <c r="D221" s="99"/>
      <c r="E221" s="27"/>
      <c r="G221" s="40"/>
      <c r="K221" s="91"/>
      <c r="L221" s="102"/>
    </row>
    <row r="222" spans="1:12" ht="12.75">
      <c r="A222"/>
      <c r="D222" s="99"/>
      <c r="E222" s="27"/>
      <c r="G222" s="40"/>
      <c r="K222" s="91"/>
      <c r="L222" s="102"/>
    </row>
    <row r="223" spans="1:12" ht="12.75">
      <c r="A223"/>
      <c r="D223" s="99"/>
      <c r="E223" s="27"/>
      <c r="K223" s="91"/>
      <c r="L223" s="102"/>
    </row>
    <row r="224" spans="1:12" ht="12.75">
      <c r="A224"/>
      <c r="D224" s="99"/>
      <c r="E224" s="27"/>
      <c r="K224" s="91"/>
      <c r="L224" s="102"/>
    </row>
    <row r="225" spans="1:5" ht="12.75">
      <c r="A225"/>
      <c r="D225" s="99"/>
      <c r="E225" s="27"/>
    </row>
    <row r="226" spans="1:5" ht="12.75">
      <c r="A226"/>
      <c r="D226" s="99"/>
      <c r="E226" s="27"/>
    </row>
    <row r="227" spans="1:5" ht="12.75">
      <c r="A227"/>
      <c r="D227" s="99"/>
      <c r="E227" s="27"/>
    </row>
    <row r="228" spans="1:5" ht="12.75">
      <c r="A228"/>
      <c r="E228" s="27"/>
    </row>
    <row r="229" spans="1:5" ht="12.75">
      <c r="A229"/>
      <c r="E229" s="27"/>
    </row>
    <row r="230" spans="1:5" ht="12.75">
      <c r="A230"/>
      <c r="E230" s="27"/>
    </row>
    <row r="231" spans="1:5" ht="12.75">
      <c r="A231"/>
      <c r="E231" s="27"/>
    </row>
    <row r="232" spans="1:5" ht="12.75">
      <c r="A232"/>
      <c r="E232" s="27"/>
    </row>
    <row r="233" spans="1:5" ht="12.75">
      <c r="A233"/>
      <c r="E233" s="27"/>
    </row>
    <row r="234" spans="1:5" ht="12.75">
      <c r="A234"/>
      <c r="E234" s="27"/>
    </row>
    <row r="235" spans="1:5" ht="12.75">
      <c r="A235"/>
      <c r="E235" s="27"/>
    </row>
    <row r="236" spans="1:5" ht="12.75">
      <c r="A236"/>
      <c r="E236" s="27"/>
    </row>
    <row r="237" spans="1:5" ht="12.75">
      <c r="A237"/>
      <c r="E237" s="27"/>
    </row>
    <row r="238" spans="1:5" ht="12.75">
      <c r="A238"/>
      <c r="E238" s="27"/>
    </row>
    <row r="239" spans="1:5" ht="12.75">
      <c r="A239"/>
      <c r="E239" s="27"/>
    </row>
    <row r="240" spans="1:5" ht="12.75">
      <c r="A240"/>
      <c r="E240" s="27"/>
    </row>
    <row r="241" spans="1:5" ht="12.75">
      <c r="A241"/>
      <c r="E241" s="27"/>
    </row>
    <row r="242" spans="1:5" ht="12.75">
      <c r="A242"/>
      <c r="E242" s="27"/>
    </row>
    <row r="243" spans="1:5" ht="12.75">
      <c r="A243"/>
      <c r="E243" s="27"/>
    </row>
    <row r="244" spans="1:5" ht="12.75">
      <c r="A244"/>
      <c r="E244" s="27"/>
    </row>
    <row r="245" spans="1:5" ht="12.75">
      <c r="A245"/>
      <c r="E245" s="27"/>
    </row>
    <row r="246" spans="1:5" ht="12.75">
      <c r="A246"/>
      <c r="E246" s="27"/>
    </row>
    <row r="247" spans="1:5" ht="12.75">
      <c r="A247"/>
      <c r="E247" s="27"/>
    </row>
    <row r="248" spans="1:5" ht="12.75">
      <c r="A248"/>
      <c r="E248" s="27"/>
    </row>
    <row r="249" spans="1:5" ht="12.75">
      <c r="A249"/>
      <c r="E249" s="27"/>
    </row>
    <row r="250" spans="1:5" ht="12.75">
      <c r="A250"/>
      <c r="E250" s="27"/>
    </row>
    <row r="251" spans="1:5" ht="12.75">
      <c r="A251"/>
      <c r="E251" s="27"/>
    </row>
    <row r="252" spans="1:5" ht="12.75">
      <c r="A252"/>
      <c r="E252" s="27"/>
    </row>
    <row r="253" spans="1:5" ht="12.75">
      <c r="A253"/>
      <c r="E253" s="27"/>
    </row>
    <row r="254" spans="1:5" ht="12.75">
      <c r="A254"/>
      <c r="E254" s="27"/>
    </row>
    <row r="255" spans="1:5" ht="12.75">
      <c r="A255"/>
      <c r="E255" s="27"/>
    </row>
    <row r="256" spans="1:5" ht="12.75">
      <c r="A256"/>
      <c r="E256" s="27"/>
    </row>
    <row r="257" spans="1:5" ht="12.75">
      <c r="A257"/>
      <c r="E257" s="27"/>
    </row>
    <row r="258" spans="1:5" ht="12.75">
      <c r="A258"/>
      <c r="E258" s="27"/>
    </row>
    <row r="259" spans="1:5" ht="12.75">
      <c r="A259"/>
      <c r="E259" s="27"/>
    </row>
    <row r="260" spans="1:5" ht="12.75">
      <c r="A260"/>
      <c r="E260" s="27"/>
    </row>
    <row r="261" spans="1:5" ht="12.75">
      <c r="A261"/>
      <c r="E261" s="27"/>
    </row>
    <row r="262" spans="1:5" ht="12.75">
      <c r="A262"/>
      <c r="E262" s="27"/>
    </row>
    <row r="263" spans="1:5" ht="12.75">
      <c r="A263"/>
      <c r="E263" s="27"/>
    </row>
    <row r="264" spans="1:5" ht="12.75">
      <c r="A264"/>
      <c r="E264" s="27"/>
    </row>
    <row r="265" spans="1:5" ht="12.75">
      <c r="A265"/>
      <c r="E265" s="27"/>
    </row>
    <row r="266" spans="1:5" ht="12.75">
      <c r="A266"/>
      <c r="E266" s="27"/>
    </row>
    <row r="267" spans="1:5" ht="12.75">
      <c r="A267"/>
      <c r="E267" s="27"/>
    </row>
    <row r="268" spans="1:5" ht="12.75">
      <c r="A268"/>
      <c r="E268" s="27"/>
    </row>
    <row r="269" spans="1:5" ht="12.75">
      <c r="A269"/>
      <c r="E269" s="27"/>
    </row>
    <row r="270" spans="1:5" ht="12.75">
      <c r="A270"/>
      <c r="E270" s="27"/>
    </row>
    <row r="271" spans="1:5" ht="12.75">
      <c r="A271"/>
      <c r="E271" s="27"/>
    </row>
    <row r="272" spans="1:5" ht="12.75">
      <c r="A272"/>
      <c r="E272" s="27"/>
    </row>
    <row r="273" spans="1:5" ht="12.75">
      <c r="A273"/>
      <c r="E273" s="27"/>
    </row>
    <row r="295" spans="1:5" ht="12.75">
      <c r="A295"/>
      <c r="E295" s="27"/>
    </row>
    <row r="296" spans="1:5" ht="12.75">
      <c r="A296"/>
      <c r="E296" s="27"/>
    </row>
    <row r="297" spans="1:5" ht="12.75">
      <c r="A297"/>
      <c r="E297" s="27"/>
    </row>
    <row r="298" spans="1:5" ht="12.75">
      <c r="A298"/>
      <c r="E298" s="27"/>
    </row>
    <row r="299" spans="1:5" ht="12.75">
      <c r="A299"/>
      <c r="E299" s="27"/>
    </row>
    <row r="300" spans="1:5" ht="12.75">
      <c r="A300"/>
      <c r="E300" s="27"/>
    </row>
    <row r="301" spans="1:5" ht="12.75">
      <c r="A301"/>
      <c r="E301" s="27"/>
    </row>
    <row r="302" spans="1:5" ht="12.75">
      <c r="A302"/>
      <c r="E302" s="27"/>
    </row>
    <row r="303" spans="1:5" ht="12.75">
      <c r="A303"/>
      <c r="E303" s="27"/>
    </row>
    <row r="304" spans="1:5" ht="12.75">
      <c r="A304"/>
      <c r="E304" s="27"/>
    </row>
    <row r="305" spans="1:5" ht="12.75">
      <c r="A305"/>
      <c r="E305" s="27"/>
    </row>
    <row r="306" spans="1:5" ht="12.75">
      <c r="A306"/>
      <c r="E306" s="27"/>
    </row>
    <row r="307" spans="1:5" ht="12.75">
      <c r="A307"/>
      <c r="E307" s="27"/>
    </row>
    <row r="308" spans="1:5" ht="12.75">
      <c r="A308"/>
      <c r="E308" s="27"/>
    </row>
    <row r="309" spans="1:5" ht="12.75">
      <c r="A309"/>
      <c r="E309" s="27"/>
    </row>
    <row r="310" spans="1:5" ht="12.75">
      <c r="A310"/>
      <c r="E310" s="27"/>
    </row>
    <row r="311" spans="1:5" ht="12.75">
      <c r="A311"/>
      <c r="E311" s="27"/>
    </row>
    <row r="312" spans="1:5" ht="12.75">
      <c r="A312"/>
      <c r="E312" s="27"/>
    </row>
    <row r="313" spans="1:5" ht="12.75">
      <c r="A313"/>
      <c r="E313" s="27"/>
    </row>
    <row r="314" spans="1:5" ht="12.75">
      <c r="A314"/>
      <c r="E314" s="27"/>
    </row>
    <row r="315" spans="1:5" ht="12.75">
      <c r="A315"/>
      <c r="E315" s="27"/>
    </row>
    <row r="316" spans="1:5" ht="12.75">
      <c r="A316"/>
      <c r="E316" s="27"/>
    </row>
    <row r="317" spans="1:5" ht="12.75">
      <c r="A317"/>
      <c r="E317" s="27"/>
    </row>
    <row r="318" spans="1:5" ht="12.75">
      <c r="A318"/>
      <c r="E318" s="27"/>
    </row>
    <row r="319" spans="1:5" ht="12.75">
      <c r="A319"/>
      <c r="E319" s="27"/>
    </row>
    <row r="320" spans="1:5" ht="12.75">
      <c r="A320"/>
      <c r="E320" s="27"/>
    </row>
    <row r="321" spans="1:5" ht="12.75">
      <c r="A321"/>
      <c r="E321" s="27"/>
    </row>
    <row r="322" spans="1:5" ht="12.75">
      <c r="A322"/>
      <c r="E322" s="27"/>
    </row>
    <row r="323" spans="1:5" ht="12.75">
      <c r="A323"/>
      <c r="E323" s="27"/>
    </row>
    <row r="324" spans="1:5" ht="12.75">
      <c r="A324"/>
      <c r="E324" s="27"/>
    </row>
    <row r="325" spans="1:5" ht="12.75">
      <c r="A325"/>
      <c r="E325" s="27"/>
    </row>
    <row r="326" spans="1:5" ht="12.75">
      <c r="A326"/>
      <c r="E326" s="27"/>
    </row>
    <row r="327" spans="1:5" ht="12.75">
      <c r="A327"/>
      <c r="E327" s="27"/>
    </row>
    <row r="328" spans="1:5" ht="12.75">
      <c r="A328"/>
      <c r="E328" s="27"/>
    </row>
    <row r="329" spans="1:5" ht="12.75">
      <c r="A329"/>
      <c r="E329" s="27"/>
    </row>
    <row r="330" spans="1:5" ht="12.75">
      <c r="A330"/>
      <c r="E330" s="27"/>
    </row>
    <row r="331" spans="1:5" ht="12.75">
      <c r="A331"/>
      <c r="E331" s="27"/>
    </row>
    <row r="332" spans="1:5" ht="12.75">
      <c r="A332"/>
      <c r="E332" s="27"/>
    </row>
    <row r="333" spans="1:5" ht="12.75">
      <c r="A333"/>
      <c r="E333" s="27"/>
    </row>
    <row r="334" spans="1:5" ht="12.75">
      <c r="A334"/>
      <c r="E334" s="27"/>
    </row>
    <row r="335" spans="1:5" ht="12.75">
      <c r="A335"/>
      <c r="E335" s="27"/>
    </row>
    <row r="336" spans="1:5" ht="12.75">
      <c r="A336"/>
      <c r="E336" s="27"/>
    </row>
    <row r="337" spans="1:5" ht="12.75">
      <c r="A337"/>
      <c r="E337" s="27"/>
    </row>
    <row r="338" spans="1:5" ht="12.75">
      <c r="A338"/>
      <c r="E338" s="27"/>
    </row>
    <row r="339" spans="1:5" ht="12.75">
      <c r="A339"/>
      <c r="E339" s="27"/>
    </row>
    <row r="340" spans="1:5" ht="12.75">
      <c r="A340"/>
      <c r="E340" s="27"/>
    </row>
    <row r="341" spans="1:5" ht="12.75">
      <c r="A341"/>
      <c r="E341" s="27"/>
    </row>
    <row r="342" spans="1:5" ht="12.75">
      <c r="A342"/>
      <c r="E342" s="27"/>
    </row>
    <row r="343" spans="1:5" ht="12.75">
      <c r="A343"/>
      <c r="E343" s="27"/>
    </row>
    <row r="344" spans="1:5" ht="12.75">
      <c r="A344"/>
      <c r="E344" s="27"/>
    </row>
    <row r="345" spans="1:5" ht="12.75">
      <c r="A345"/>
      <c r="E345" s="27"/>
    </row>
    <row r="346" spans="1:5" ht="12.75">
      <c r="A346"/>
      <c r="E346" s="27"/>
    </row>
    <row r="347" spans="1:5" ht="12.75">
      <c r="A347"/>
      <c r="E347" s="27"/>
    </row>
    <row r="348" spans="1:5" ht="12.75">
      <c r="A348"/>
      <c r="E348" s="27"/>
    </row>
    <row r="349" spans="1:5" ht="12.75">
      <c r="A349"/>
      <c r="E349" s="27"/>
    </row>
    <row r="350" spans="1:5" ht="12.75">
      <c r="A350"/>
      <c r="E350" s="27"/>
    </row>
    <row r="351" spans="1:5" ht="12.75">
      <c r="A351"/>
      <c r="E351" s="27"/>
    </row>
    <row r="352" spans="1:5" ht="12.75">
      <c r="A352"/>
      <c r="E352" s="27"/>
    </row>
    <row r="353" spans="1:5" ht="12.75">
      <c r="A353"/>
      <c r="E353" s="27"/>
    </row>
    <row r="354" spans="1:5" ht="12.75">
      <c r="A354"/>
      <c r="E354" s="27"/>
    </row>
    <row r="355" spans="1:5" ht="12.75">
      <c r="A355"/>
      <c r="E355" s="27"/>
    </row>
    <row r="356" spans="1:5" ht="12.75">
      <c r="A356"/>
      <c r="E356" s="27"/>
    </row>
    <row r="357" spans="1:5" ht="12.75">
      <c r="A357"/>
      <c r="E357" s="27"/>
    </row>
    <row r="358" spans="1:5" ht="12.75">
      <c r="A358"/>
      <c r="E358" s="27"/>
    </row>
    <row r="359" spans="1:5" ht="12.75">
      <c r="A359"/>
      <c r="E359" s="27"/>
    </row>
    <row r="360" spans="1:5" ht="12.75">
      <c r="A360"/>
      <c r="E360" s="27"/>
    </row>
    <row r="361" spans="1:5" ht="12.75">
      <c r="A361"/>
      <c r="E361" s="27"/>
    </row>
    <row r="362" spans="1:5" ht="12.75">
      <c r="A362"/>
      <c r="E362" s="27"/>
    </row>
    <row r="363" spans="1:5" ht="12.75">
      <c r="A363"/>
      <c r="E363" s="27"/>
    </row>
    <row r="364" spans="1:5" ht="12.75">
      <c r="A364"/>
      <c r="E364" s="27"/>
    </row>
    <row r="365" spans="1:5" ht="12.75">
      <c r="A365"/>
      <c r="E365" s="27"/>
    </row>
    <row r="366" spans="1:5" ht="12.75">
      <c r="A366"/>
      <c r="E366" s="27"/>
    </row>
    <row r="367" spans="1:5" ht="12.75">
      <c r="A367"/>
      <c r="E367" s="27"/>
    </row>
    <row r="368" spans="1:5" ht="12.75">
      <c r="A368"/>
      <c r="E368" s="27"/>
    </row>
    <row r="369" spans="1:5" ht="12.75">
      <c r="A369"/>
      <c r="E369" s="27"/>
    </row>
    <row r="370" spans="1:5" ht="12.75">
      <c r="A370"/>
      <c r="E370" s="27"/>
    </row>
    <row r="371" spans="1:5" ht="12.75">
      <c r="A371"/>
      <c r="E371" s="27"/>
    </row>
    <row r="372" ht="12.75">
      <c r="A372"/>
    </row>
    <row r="373" ht="12.75">
      <c r="A373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&amp;LDomov pro zdravotně postižené, Dolní Čermná č.p. 23 - úprava a doplnění   
</oddHeader>
    <oddFooter>&amp;C
</oddFooter>
  </headerFooter>
  <ignoredErrors>
    <ignoredError sqref="F48 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P303"/>
  <sheetViews>
    <sheetView view="pageLayout" zoomScale="98" zoomScalePageLayoutView="98" workbookViewId="0" topLeftCell="A1"/>
  </sheetViews>
  <sheetFormatPr defaultColWidth="9.140625" defaultRowHeight="12.75"/>
  <cols>
    <col min="1" max="1" width="14.8515625" style="40" customWidth="1"/>
    <col min="2" max="2" width="60.57421875" style="0" customWidth="1"/>
    <col min="3" max="3" width="15.8515625" style="0" customWidth="1"/>
    <col min="5" max="5" width="14.28125" style="0" bestFit="1" customWidth="1"/>
    <col min="6" max="6" width="17.57421875" style="0" customWidth="1"/>
    <col min="7" max="7" width="19.421875" style="0" customWidth="1"/>
    <col min="8" max="8" width="20.57421875" style="0" customWidth="1"/>
    <col min="9" max="9" width="48.7109375" style="0" customWidth="1"/>
    <col min="10" max="10" width="11.8515625" style="0" customWidth="1"/>
    <col min="11" max="11" width="14.140625" style="0" customWidth="1"/>
    <col min="12" max="12" width="18.421875" style="0" customWidth="1"/>
    <col min="13" max="13" width="13.28125" style="0" customWidth="1"/>
    <col min="14" max="14" width="15.7109375" style="0" customWidth="1"/>
    <col min="15" max="15" width="14.57421875" style="0" customWidth="1"/>
  </cols>
  <sheetData>
    <row r="1" spans="1:7" ht="12.9" customHeight="1">
      <c r="A1" s="36" t="s">
        <v>152</v>
      </c>
      <c r="B1" s="34"/>
      <c r="C1" s="37"/>
      <c r="D1" s="41"/>
      <c r="E1" s="41"/>
      <c r="F1" s="35"/>
      <c r="G1" s="36" t="s">
        <v>152</v>
      </c>
    </row>
    <row r="2" spans="1:7" ht="12.9" customHeight="1" thickBot="1">
      <c r="A2" s="34"/>
      <c r="B2" s="34"/>
      <c r="C2" s="37"/>
      <c r="D2" s="37"/>
      <c r="E2" s="37"/>
      <c r="F2" s="35"/>
      <c r="G2" s="32"/>
    </row>
    <row r="3" spans="1:12" ht="12.9" customHeight="1">
      <c r="A3" s="43" t="s">
        <v>47</v>
      </c>
      <c r="B3" s="44"/>
      <c r="C3" s="48"/>
      <c r="D3" s="48"/>
      <c r="E3" s="49"/>
      <c r="F3" s="50"/>
      <c r="G3" s="47" t="s">
        <v>48</v>
      </c>
      <c r="H3" s="58" t="s">
        <v>49</v>
      </c>
      <c r="I3" s="58" t="s">
        <v>50</v>
      </c>
      <c r="J3" s="59" t="s">
        <v>42</v>
      </c>
      <c r="K3" s="59" t="s">
        <v>51</v>
      </c>
      <c r="L3" s="60" t="s">
        <v>52</v>
      </c>
    </row>
    <row r="4" spans="1:12" ht="12.9" customHeight="1" thickBot="1">
      <c r="A4" s="46"/>
      <c r="B4" s="34"/>
      <c r="C4" s="37"/>
      <c r="D4" s="37"/>
      <c r="E4" s="37"/>
      <c r="F4" s="234"/>
      <c r="G4" s="362"/>
      <c r="H4" s="363"/>
      <c r="I4" s="363"/>
      <c r="J4" s="363"/>
      <c r="K4" s="363"/>
      <c r="L4" s="364"/>
    </row>
    <row r="5" spans="1:15" ht="12.9" customHeight="1">
      <c r="A5" s="108" t="s">
        <v>53</v>
      </c>
      <c r="B5" s="57" t="s">
        <v>54</v>
      </c>
      <c r="C5" s="62" t="s">
        <v>24</v>
      </c>
      <c r="D5" s="62" t="s">
        <v>27</v>
      </c>
      <c r="E5" s="62" t="s">
        <v>35</v>
      </c>
      <c r="F5" s="109" t="s">
        <v>25</v>
      </c>
      <c r="G5" s="219" t="s">
        <v>326</v>
      </c>
      <c r="H5" s="220" t="s">
        <v>327</v>
      </c>
      <c r="I5" s="220" t="s">
        <v>77</v>
      </c>
      <c r="J5" s="214">
        <v>1</v>
      </c>
      <c r="K5" s="352"/>
      <c r="L5" s="221">
        <f>SUM(K5)*J5</f>
        <v>0</v>
      </c>
      <c r="M5" s="2"/>
      <c r="O5" s="1"/>
    </row>
    <row r="6" spans="1:15" ht="12.9" customHeight="1" thickBot="1">
      <c r="A6" s="42"/>
      <c r="B6" s="45"/>
      <c r="C6" s="63"/>
      <c r="D6" s="63"/>
      <c r="E6" s="63"/>
      <c r="F6" s="112"/>
      <c r="G6" s="222" t="s">
        <v>158</v>
      </c>
      <c r="H6" s="218" t="s">
        <v>159</v>
      </c>
      <c r="I6" s="218" t="s">
        <v>77</v>
      </c>
      <c r="J6" s="215">
        <v>1</v>
      </c>
      <c r="K6" s="349"/>
      <c r="L6" s="217">
        <f aca="true" t="shared" si="0" ref="L6:L8">SUM(J6)*M6</f>
        <v>0</v>
      </c>
      <c r="M6" s="161"/>
      <c r="O6" s="1"/>
    </row>
    <row r="7" spans="1:15" ht="12.9" customHeight="1">
      <c r="A7" s="120">
        <v>1927</v>
      </c>
      <c r="B7" s="341" t="s">
        <v>41</v>
      </c>
      <c r="C7" s="352"/>
      <c r="D7" s="344" t="s">
        <v>33</v>
      </c>
      <c r="E7" s="121">
        <v>4</v>
      </c>
      <c r="F7" s="125">
        <f aca="true" t="shared" si="1" ref="F7:F14">SUM(C7)*E7</f>
        <v>0</v>
      </c>
      <c r="G7" s="222" t="s">
        <v>160</v>
      </c>
      <c r="H7" s="218" t="s">
        <v>161</v>
      </c>
      <c r="I7" s="218" t="s">
        <v>162</v>
      </c>
      <c r="J7" s="215">
        <v>1</v>
      </c>
      <c r="K7" s="349"/>
      <c r="L7" s="217">
        <f t="shared" si="0"/>
        <v>0</v>
      </c>
      <c r="M7" s="161"/>
      <c r="O7" s="1"/>
    </row>
    <row r="8" spans="1:13" ht="12.9" customHeight="1">
      <c r="A8" s="230">
        <v>16000000400</v>
      </c>
      <c r="B8" s="228" t="s">
        <v>177</v>
      </c>
      <c r="C8" s="349"/>
      <c r="D8" s="345" t="s">
        <v>20</v>
      </c>
      <c r="E8" s="118">
        <v>1</v>
      </c>
      <c r="F8" s="126">
        <f t="shared" si="1"/>
        <v>0</v>
      </c>
      <c r="G8" s="222" t="s">
        <v>163</v>
      </c>
      <c r="H8" s="218" t="s">
        <v>164</v>
      </c>
      <c r="I8" s="218" t="s">
        <v>77</v>
      </c>
      <c r="J8" s="215">
        <v>1</v>
      </c>
      <c r="K8" s="349"/>
      <c r="L8" s="217">
        <f t="shared" si="0"/>
        <v>0</v>
      </c>
      <c r="M8" s="161"/>
    </row>
    <row r="9" spans="1:13" ht="12.9" customHeight="1">
      <c r="A9" s="119">
        <v>160000000890</v>
      </c>
      <c r="B9" s="342" t="s">
        <v>172</v>
      </c>
      <c r="C9" s="349"/>
      <c r="D9" s="345" t="s">
        <v>20</v>
      </c>
      <c r="E9" s="118">
        <v>5</v>
      </c>
      <c r="F9" s="126">
        <f>SUM(C9)*E9</f>
        <v>0</v>
      </c>
      <c r="G9" s="222" t="s">
        <v>165</v>
      </c>
      <c r="H9" s="218" t="s">
        <v>166</v>
      </c>
      <c r="I9" s="218" t="s">
        <v>77</v>
      </c>
      <c r="J9" s="215">
        <v>1</v>
      </c>
      <c r="K9" s="349"/>
      <c r="L9" s="217">
        <f>SUM(J9)*M10</f>
        <v>0</v>
      </c>
      <c r="M9" s="161"/>
    </row>
    <row r="10" spans="1:13" ht="12.9" customHeight="1">
      <c r="A10" s="119">
        <v>160000000893</v>
      </c>
      <c r="B10" s="342" t="s">
        <v>174</v>
      </c>
      <c r="C10" s="349"/>
      <c r="D10" s="345" t="s">
        <v>20</v>
      </c>
      <c r="E10" s="118">
        <v>5</v>
      </c>
      <c r="F10" s="126">
        <f t="shared" si="1"/>
        <v>0</v>
      </c>
      <c r="G10" s="222" t="s">
        <v>167</v>
      </c>
      <c r="H10" s="218" t="s">
        <v>168</v>
      </c>
      <c r="I10" s="218" t="s">
        <v>169</v>
      </c>
      <c r="J10" s="215">
        <v>1</v>
      </c>
      <c r="K10" s="349"/>
      <c r="L10" s="217">
        <f>SUM(J10)*M11</f>
        <v>0</v>
      </c>
      <c r="M10" s="161"/>
    </row>
    <row r="11" spans="1:13" ht="12.9" customHeight="1" thickBot="1">
      <c r="A11" s="119">
        <v>160000000898</v>
      </c>
      <c r="B11" s="342" t="s">
        <v>175</v>
      </c>
      <c r="C11" s="349"/>
      <c r="D11" s="345" t="s">
        <v>20</v>
      </c>
      <c r="E11" s="118">
        <v>11</v>
      </c>
      <c r="F11" s="126">
        <f t="shared" si="1"/>
        <v>0</v>
      </c>
      <c r="G11" s="223" t="s">
        <v>170</v>
      </c>
      <c r="H11" s="224" t="s">
        <v>328</v>
      </c>
      <c r="I11" s="224" t="s">
        <v>74</v>
      </c>
      <c r="J11" s="216">
        <v>3</v>
      </c>
      <c r="K11" s="353"/>
      <c r="L11" s="225">
        <f>SUM(J11)*M12</f>
        <v>0</v>
      </c>
      <c r="M11" s="161"/>
    </row>
    <row r="12" spans="1:13" ht="14.4" thickBot="1">
      <c r="A12" s="119">
        <v>321000000642</v>
      </c>
      <c r="B12" s="343" t="s">
        <v>176</v>
      </c>
      <c r="C12" s="349"/>
      <c r="D12" s="346" t="s">
        <v>20</v>
      </c>
      <c r="E12" s="192">
        <v>1</v>
      </c>
      <c r="F12" s="126">
        <f t="shared" si="1"/>
        <v>0</v>
      </c>
      <c r="G12" s="105" t="s">
        <v>55</v>
      </c>
      <c r="H12" s="51"/>
      <c r="I12" s="365"/>
      <c r="J12" s="139"/>
      <c r="K12" s="52"/>
      <c r="L12" s="68">
        <f>SUM(L5:L11)</f>
        <v>0</v>
      </c>
      <c r="M12" s="161"/>
    </row>
    <row r="13" spans="1:7" ht="15.75" customHeight="1">
      <c r="A13" s="232">
        <v>90000000001</v>
      </c>
      <c r="B13" s="343" t="s">
        <v>178</v>
      </c>
      <c r="C13" s="349"/>
      <c r="D13" s="346" t="s">
        <v>20</v>
      </c>
      <c r="E13" s="192">
        <v>1</v>
      </c>
      <c r="F13" s="126">
        <f t="shared" si="1"/>
        <v>0</v>
      </c>
      <c r="G13" s="32"/>
    </row>
    <row r="14" spans="1:9" ht="12.9" customHeight="1" thickBot="1">
      <c r="A14" s="233">
        <v>90000000002</v>
      </c>
      <c r="B14" s="45" t="s">
        <v>179</v>
      </c>
      <c r="C14" s="353"/>
      <c r="D14" s="347" t="s">
        <v>20</v>
      </c>
      <c r="E14" s="226">
        <v>1</v>
      </c>
      <c r="F14" s="127">
        <f t="shared" si="1"/>
        <v>0</v>
      </c>
      <c r="I14" s="1"/>
    </row>
    <row r="15" spans="1:13" ht="13.5" customHeight="1" thickBot="1">
      <c r="A15" s="113" t="s">
        <v>55</v>
      </c>
      <c r="B15" s="114"/>
      <c r="C15" s="336"/>
      <c r="D15" s="135"/>
      <c r="E15" s="115"/>
      <c r="F15" s="116">
        <f>SUM(F7:F14)</f>
        <v>0</v>
      </c>
      <c r="I15" s="1"/>
      <c r="M15" s="162"/>
    </row>
    <row r="16" spans="9:13" ht="12.9" customHeight="1">
      <c r="I16" s="1"/>
      <c r="M16" s="231"/>
    </row>
    <row r="17" spans="9:13" ht="12.9" customHeight="1" thickBot="1">
      <c r="I17" s="1"/>
      <c r="M17" s="162"/>
    </row>
    <row r="18" spans="1:13" ht="12.9" customHeight="1">
      <c r="A18" s="43" t="s">
        <v>26</v>
      </c>
      <c r="B18" s="44"/>
      <c r="C18" s="184"/>
      <c r="D18" s="136"/>
      <c r="E18" s="53"/>
      <c r="F18" s="106"/>
      <c r="I18" s="1"/>
      <c r="M18" s="162"/>
    </row>
    <row r="19" spans="1:13" ht="12.9" customHeight="1">
      <c r="A19" s="86"/>
      <c r="B19" s="39"/>
      <c r="C19" s="185"/>
      <c r="D19" s="137"/>
      <c r="E19" s="38"/>
      <c r="F19" s="107"/>
      <c r="I19" s="1"/>
      <c r="M19" s="162"/>
    </row>
    <row r="20" spans="1:13" ht="12.9" customHeight="1">
      <c r="A20" s="108" t="s">
        <v>53</v>
      </c>
      <c r="B20" s="57" t="s">
        <v>32</v>
      </c>
      <c r="C20" s="110" t="s">
        <v>24</v>
      </c>
      <c r="D20" s="110" t="s">
        <v>27</v>
      </c>
      <c r="E20" s="111" t="s">
        <v>35</v>
      </c>
      <c r="F20" s="109" t="s">
        <v>25</v>
      </c>
      <c r="I20" s="1"/>
      <c r="M20" s="248"/>
    </row>
    <row r="21" spans="1:13" ht="12.9" customHeight="1" thickBot="1">
      <c r="A21" s="145"/>
      <c r="B21" s="146"/>
      <c r="C21" s="193"/>
      <c r="D21" s="143"/>
      <c r="E21" s="147"/>
      <c r="F21" s="148"/>
      <c r="G21" s="160"/>
      <c r="I21" s="1"/>
      <c r="M21" s="248"/>
    </row>
    <row r="22" spans="1:13" ht="12.9" customHeight="1">
      <c r="A22" s="235">
        <v>209000217</v>
      </c>
      <c r="B22" s="236" t="s">
        <v>181</v>
      </c>
      <c r="C22" s="237"/>
      <c r="D22" s="238" t="s">
        <v>21</v>
      </c>
      <c r="E22" s="237">
        <v>6</v>
      </c>
      <c r="F22" s="239">
        <f aca="true" t="shared" si="2" ref="F22:F32">SUM(C22)*E22</f>
        <v>0</v>
      </c>
      <c r="G22" s="160"/>
      <c r="I22" s="1"/>
      <c r="M22" s="248"/>
    </row>
    <row r="23" spans="1:9" ht="12.9" customHeight="1">
      <c r="A23" s="240">
        <v>210193001</v>
      </c>
      <c r="B23" s="228" t="s">
        <v>182</v>
      </c>
      <c r="C23" s="241"/>
      <c r="D23" s="242" t="s">
        <v>20</v>
      </c>
      <c r="E23" s="241">
        <v>1</v>
      </c>
      <c r="F23" s="227">
        <f t="shared" si="2"/>
        <v>0</v>
      </c>
      <c r="G23" s="160"/>
      <c r="I23" s="1"/>
    </row>
    <row r="24" spans="1:9" ht="12.9" customHeight="1">
      <c r="A24" s="119">
        <v>210193002</v>
      </c>
      <c r="B24" s="130" t="s">
        <v>183</v>
      </c>
      <c r="C24" s="241"/>
      <c r="D24" s="229" t="s">
        <v>20</v>
      </c>
      <c r="E24" s="243">
        <v>3</v>
      </c>
      <c r="F24" s="227">
        <f>SUM(C24)*E24</f>
        <v>0</v>
      </c>
      <c r="G24" s="160"/>
      <c r="I24" s="1"/>
    </row>
    <row r="25" spans="1:9" ht="12.9" customHeight="1">
      <c r="A25" s="240">
        <v>210193016</v>
      </c>
      <c r="B25" s="228" t="s">
        <v>190</v>
      </c>
      <c r="C25" s="241"/>
      <c r="D25" s="242" t="s">
        <v>20</v>
      </c>
      <c r="E25" s="241">
        <v>1</v>
      </c>
      <c r="F25" s="227">
        <f t="shared" si="2"/>
        <v>0</v>
      </c>
      <c r="G25" s="160"/>
      <c r="I25" s="1"/>
    </row>
    <row r="26" spans="1:13" ht="12.9" customHeight="1">
      <c r="A26" s="240">
        <v>210193026</v>
      </c>
      <c r="B26" s="228" t="s">
        <v>180</v>
      </c>
      <c r="C26" s="241"/>
      <c r="D26" s="242" t="s">
        <v>20</v>
      </c>
      <c r="E26" s="241">
        <v>1</v>
      </c>
      <c r="F26" s="227">
        <f t="shared" si="2"/>
        <v>0</v>
      </c>
      <c r="G26" s="160"/>
      <c r="I26" s="1"/>
      <c r="M26" s="335"/>
    </row>
    <row r="27" spans="1:13" ht="12.9" customHeight="1">
      <c r="A27" s="240">
        <v>210193032</v>
      </c>
      <c r="B27" s="228" t="s">
        <v>185</v>
      </c>
      <c r="C27" s="241"/>
      <c r="D27" s="242" t="s">
        <v>20</v>
      </c>
      <c r="E27" s="241">
        <v>5</v>
      </c>
      <c r="F27" s="227">
        <f t="shared" si="2"/>
        <v>0</v>
      </c>
      <c r="G27" s="160"/>
      <c r="I27" s="1"/>
      <c r="M27" s="335"/>
    </row>
    <row r="28" spans="1:13" ht="12.9" customHeight="1">
      <c r="A28" s="240">
        <v>210193033</v>
      </c>
      <c r="B28" s="228" t="s">
        <v>186</v>
      </c>
      <c r="C28" s="241"/>
      <c r="D28" s="242" t="s">
        <v>20</v>
      </c>
      <c r="E28" s="241">
        <v>5</v>
      </c>
      <c r="F28" s="227">
        <f t="shared" si="2"/>
        <v>0</v>
      </c>
      <c r="M28" s="248"/>
    </row>
    <row r="29" spans="1:13" ht="12.75">
      <c r="A29" s="240">
        <v>210193037</v>
      </c>
      <c r="B29" s="228" t="s">
        <v>187</v>
      </c>
      <c r="C29" s="241"/>
      <c r="D29" s="242" t="s">
        <v>20</v>
      </c>
      <c r="E29" s="241">
        <v>11</v>
      </c>
      <c r="F29" s="227">
        <f t="shared" si="2"/>
        <v>0</v>
      </c>
      <c r="G29" s="160"/>
      <c r="M29" s="335"/>
    </row>
    <row r="30" spans="1:13" ht="12.9" customHeight="1">
      <c r="A30" s="240">
        <v>210193037</v>
      </c>
      <c r="B30" s="228" t="s">
        <v>188</v>
      </c>
      <c r="C30" s="241"/>
      <c r="D30" s="242" t="s">
        <v>20</v>
      </c>
      <c r="E30" s="241">
        <v>1</v>
      </c>
      <c r="F30" s="227">
        <f t="shared" si="2"/>
        <v>0</v>
      </c>
      <c r="G30" s="160"/>
      <c r="M30" s="335"/>
    </row>
    <row r="31" spans="1:13" ht="12.9" customHeight="1">
      <c r="A31" s="240">
        <v>210193041</v>
      </c>
      <c r="B31" s="228" t="s">
        <v>195</v>
      </c>
      <c r="C31" s="241"/>
      <c r="D31" s="242" t="s">
        <v>20</v>
      </c>
      <c r="E31" s="241">
        <v>1</v>
      </c>
      <c r="F31" s="227">
        <f t="shared" si="2"/>
        <v>0</v>
      </c>
      <c r="G31" s="160"/>
      <c r="M31" s="335"/>
    </row>
    <row r="32" spans="1:13" ht="12.75" customHeight="1" thickBot="1">
      <c r="A32" s="337">
        <v>210193054</v>
      </c>
      <c r="B32" s="323" t="s">
        <v>184</v>
      </c>
      <c r="C32" s="338"/>
      <c r="D32" s="339" t="s">
        <v>21</v>
      </c>
      <c r="E32" s="338">
        <v>2</v>
      </c>
      <c r="F32" s="340">
        <f t="shared" si="2"/>
        <v>0</v>
      </c>
      <c r="G32" s="160"/>
      <c r="M32" s="335"/>
    </row>
    <row r="33" spans="1:13" ht="13.5" customHeight="1" thickBot="1">
      <c r="A33" s="113" t="s">
        <v>55</v>
      </c>
      <c r="B33" s="114"/>
      <c r="C33" s="336"/>
      <c r="D33" s="135"/>
      <c r="E33" s="115"/>
      <c r="F33" s="116">
        <f>SUM(F22:F32)</f>
        <v>0</v>
      </c>
      <c r="L33" s="32"/>
      <c r="M33" s="335"/>
    </row>
    <row r="34" ht="12.9" customHeight="1">
      <c r="M34" s="335"/>
    </row>
    <row r="35" ht="15.75" customHeight="1">
      <c r="M35" s="335"/>
    </row>
    <row r="36" spans="1:13" ht="12.9" customHeight="1">
      <c r="A36"/>
      <c r="D36" s="99"/>
      <c r="M36" s="335"/>
    </row>
    <row r="37" spans="1:4" ht="12.9" customHeight="1">
      <c r="A37"/>
      <c r="D37" s="99"/>
    </row>
    <row r="38" spans="1:4" ht="12.9" customHeight="1">
      <c r="A38"/>
      <c r="D38" s="99"/>
    </row>
    <row r="39" spans="1:7" ht="12.9" customHeight="1">
      <c r="A39"/>
      <c r="D39" s="99"/>
      <c r="G39" s="36" t="s">
        <v>143</v>
      </c>
    </row>
    <row r="40" spans="1:7" ht="12.9" customHeight="1" thickBot="1">
      <c r="A40" s="36" t="s">
        <v>143</v>
      </c>
      <c r="B40" s="34"/>
      <c r="C40" s="37"/>
      <c r="D40" s="140"/>
      <c r="E40" s="41"/>
      <c r="F40" s="35"/>
      <c r="G40" s="32"/>
    </row>
    <row r="41" spans="1:12" ht="12.9" customHeight="1" thickBot="1">
      <c r="A41" s="34"/>
      <c r="B41" s="34"/>
      <c r="C41" s="37"/>
      <c r="D41" s="140"/>
      <c r="E41" s="37"/>
      <c r="F41" s="35"/>
      <c r="G41" s="47" t="s">
        <v>48</v>
      </c>
      <c r="H41" s="58" t="s">
        <v>49</v>
      </c>
      <c r="I41" s="58" t="s">
        <v>50</v>
      </c>
      <c r="J41" s="59" t="s">
        <v>42</v>
      </c>
      <c r="K41" s="59" t="s">
        <v>51</v>
      </c>
      <c r="L41" s="60" t="s">
        <v>52</v>
      </c>
    </row>
    <row r="42" spans="1:12" ht="12.9" customHeight="1" thickBot="1">
      <c r="A42" s="43" t="s">
        <v>47</v>
      </c>
      <c r="B42" s="44"/>
      <c r="C42" s="48"/>
      <c r="D42" s="48"/>
      <c r="E42" s="49"/>
      <c r="F42" s="50"/>
      <c r="G42" s="152"/>
      <c r="H42" s="153"/>
      <c r="I42" s="153"/>
      <c r="J42" s="153"/>
      <c r="K42" s="153"/>
      <c r="L42" s="154"/>
    </row>
    <row r="43" spans="1:16" ht="12.9" customHeight="1">
      <c r="A43" s="46"/>
      <c r="B43" s="34"/>
      <c r="C43" s="37"/>
      <c r="D43" s="37"/>
      <c r="E43" s="37"/>
      <c r="F43" s="234"/>
      <c r="G43" s="254" t="s">
        <v>199</v>
      </c>
      <c r="H43" s="255" t="s">
        <v>200</v>
      </c>
      <c r="I43" s="255" t="s">
        <v>201</v>
      </c>
      <c r="J43" s="256">
        <v>1</v>
      </c>
      <c r="K43" s="256"/>
      <c r="L43" s="69">
        <f>SUM(J43)*K43</f>
        <v>0</v>
      </c>
      <c r="M43" s="333"/>
      <c r="N43" s="334"/>
      <c r="O43" s="162"/>
      <c r="P43" s="334"/>
    </row>
    <row r="44" spans="1:16" ht="12.9" customHeight="1">
      <c r="A44" s="108" t="s">
        <v>53</v>
      </c>
      <c r="B44" s="57" t="s">
        <v>54</v>
      </c>
      <c r="C44" s="62" t="s">
        <v>24</v>
      </c>
      <c r="D44" s="62" t="s">
        <v>27</v>
      </c>
      <c r="E44" s="62" t="s">
        <v>35</v>
      </c>
      <c r="F44" s="109" t="s">
        <v>25</v>
      </c>
      <c r="G44" s="257" t="s">
        <v>202</v>
      </c>
      <c r="H44" s="252" t="s">
        <v>203</v>
      </c>
      <c r="I44" s="252" t="s">
        <v>75</v>
      </c>
      <c r="J44" s="253">
        <v>1</v>
      </c>
      <c r="K44" s="253"/>
      <c r="L44" s="70">
        <f aca="true" t="shared" si="3" ref="L44:L70">SUM(J44)*K44</f>
        <v>0</v>
      </c>
      <c r="M44" s="333"/>
      <c r="N44" s="334"/>
      <c r="O44" s="162"/>
      <c r="P44" s="334"/>
    </row>
    <row r="45" spans="1:16" ht="12.9" customHeight="1" thickBot="1">
      <c r="A45" s="86"/>
      <c r="B45" s="350"/>
      <c r="C45" s="348"/>
      <c r="D45" s="348"/>
      <c r="E45" s="348"/>
      <c r="F45" s="351"/>
      <c r="G45" s="257" t="s">
        <v>204</v>
      </c>
      <c r="H45" s="252" t="s">
        <v>205</v>
      </c>
      <c r="I45" s="252" t="s">
        <v>75</v>
      </c>
      <c r="J45" s="253">
        <v>1</v>
      </c>
      <c r="K45" s="253"/>
      <c r="L45" s="70">
        <f t="shared" si="3"/>
        <v>0</v>
      </c>
      <c r="M45" s="333"/>
      <c r="N45" s="334"/>
      <c r="O45" s="248"/>
      <c r="P45" s="334"/>
    </row>
    <row r="46" spans="1:16" ht="12.9" customHeight="1">
      <c r="A46" s="120">
        <v>1927</v>
      </c>
      <c r="B46" s="131" t="s">
        <v>41</v>
      </c>
      <c r="C46" s="187"/>
      <c r="D46" s="132" t="s">
        <v>33</v>
      </c>
      <c r="E46" s="121">
        <v>6</v>
      </c>
      <c r="F46" s="125">
        <f>SUM(C46)*E46</f>
        <v>0</v>
      </c>
      <c r="G46" s="257" t="s">
        <v>206</v>
      </c>
      <c r="H46" s="252" t="s">
        <v>207</v>
      </c>
      <c r="I46" s="252" t="s">
        <v>208</v>
      </c>
      <c r="J46" s="253">
        <v>10</v>
      </c>
      <c r="K46" s="253"/>
      <c r="L46" s="70">
        <f t="shared" si="3"/>
        <v>0</v>
      </c>
      <c r="M46" s="333"/>
      <c r="N46" s="334"/>
      <c r="O46" s="248"/>
      <c r="P46" s="334"/>
    </row>
    <row r="47" spans="1:16" ht="12.9" customHeight="1">
      <c r="A47" s="119">
        <v>160000000890</v>
      </c>
      <c r="B47" s="117" t="s">
        <v>172</v>
      </c>
      <c r="C47" s="186"/>
      <c r="D47" s="133" t="s">
        <v>20</v>
      </c>
      <c r="E47" s="118">
        <v>4</v>
      </c>
      <c r="F47" s="126">
        <f aca="true" t="shared" si="4" ref="F47:F53">SUM(C47)*E47</f>
        <v>0</v>
      </c>
      <c r="G47" s="257" t="s">
        <v>209</v>
      </c>
      <c r="H47" s="252" t="s">
        <v>210</v>
      </c>
      <c r="I47" s="252" t="s">
        <v>211</v>
      </c>
      <c r="J47" s="253">
        <v>8</v>
      </c>
      <c r="K47" s="253"/>
      <c r="L47" s="70">
        <f t="shared" si="3"/>
        <v>0</v>
      </c>
      <c r="M47" s="333"/>
      <c r="N47" s="334"/>
      <c r="O47" s="162"/>
      <c r="P47" s="334"/>
    </row>
    <row r="48" spans="1:16" ht="12.9" customHeight="1">
      <c r="A48" s="244">
        <v>160000000891</v>
      </c>
      <c r="B48" s="130" t="s">
        <v>191</v>
      </c>
      <c r="C48" s="186"/>
      <c r="D48" s="245" t="s">
        <v>20</v>
      </c>
      <c r="E48" s="246">
        <v>55</v>
      </c>
      <c r="F48" s="126">
        <f t="shared" si="4"/>
        <v>0</v>
      </c>
      <c r="G48" s="257" t="s">
        <v>212</v>
      </c>
      <c r="H48" s="252" t="s">
        <v>213</v>
      </c>
      <c r="I48" s="252" t="s">
        <v>211</v>
      </c>
      <c r="J48" s="253">
        <v>8</v>
      </c>
      <c r="K48" s="253"/>
      <c r="L48" s="70">
        <f t="shared" si="3"/>
        <v>0</v>
      </c>
      <c r="M48" s="333"/>
      <c r="N48" s="334"/>
      <c r="O48" s="162"/>
      <c r="P48" s="334"/>
    </row>
    <row r="49" spans="1:16" ht="12.9" customHeight="1">
      <c r="A49" s="244">
        <v>160000000892</v>
      </c>
      <c r="B49" s="130" t="s">
        <v>173</v>
      </c>
      <c r="C49" s="186"/>
      <c r="D49" s="245" t="s">
        <v>20</v>
      </c>
      <c r="E49" s="246">
        <v>3</v>
      </c>
      <c r="F49" s="126">
        <f t="shared" si="4"/>
        <v>0</v>
      </c>
      <c r="G49" s="257" t="s">
        <v>214</v>
      </c>
      <c r="H49" s="252" t="s">
        <v>215</v>
      </c>
      <c r="I49" s="252" t="s">
        <v>216</v>
      </c>
      <c r="J49" s="253">
        <v>24</v>
      </c>
      <c r="K49" s="253"/>
      <c r="L49" s="70">
        <f t="shared" si="3"/>
        <v>0</v>
      </c>
      <c r="M49" s="333"/>
      <c r="N49" s="334"/>
      <c r="O49" s="248"/>
      <c r="P49" s="334"/>
    </row>
    <row r="50" spans="1:16" ht="12.9" customHeight="1">
      <c r="A50" s="119">
        <v>160000000893</v>
      </c>
      <c r="B50" s="117" t="s">
        <v>174</v>
      </c>
      <c r="C50" s="186"/>
      <c r="D50" s="133" t="s">
        <v>20</v>
      </c>
      <c r="E50" s="118">
        <v>3</v>
      </c>
      <c r="F50" s="126">
        <f t="shared" si="4"/>
        <v>0</v>
      </c>
      <c r="G50" s="257" t="s">
        <v>217</v>
      </c>
      <c r="H50" s="252" t="s">
        <v>218</v>
      </c>
      <c r="I50" s="252" t="s">
        <v>216</v>
      </c>
      <c r="J50" s="253">
        <v>6</v>
      </c>
      <c r="K50" s="253"/>
      <c r="L50" s="70">
        <f t="shared" si="3"/>
        <v>0</v>
      </c>
      <c r="M50" s="333"/>
      <c r="N50" s="334"/>
      <c r="O50" s="248"/>
      <c r="P50" s="334"/>
    </row>
    <row r="51" spans="1:14" ht="12.9" customHeight="1">
      <c r="A51" s="119">
        <v>160000000898</v>
      </c>
      <c r="B51" s="117" t="s">
        <v>175</v>
      </c>
      <c r="C51" s="186"/>
      <c r="D51" s="133" t="s">
        <v>20</v>
      </c>
      <c r="E51" s="118">
        <v>11</v>
      </c>
      <c r="F51" s="126">
        <f t="shared" si="4"/>
        <v>0</v>
      </c>
      <c r="G51" s="257" t="s">
        <v>219</v>
      </c>
      <c r="H51" s="252" t="s">
        <v>220</v>
      </c>
      <c r="I51" s="252" t="s">
        <v>216</v>
      </c>
      <c r="J51" s="253">
        <v>6</v>
      </c>
      <c r="K51" s="253"/>
      <c r="L51" s="70">
        <f t="shared" si="3"/>
        <v>0</v>
      </c>
      <c r="M51" s="333"/>
      <c r="N51" s="334"/>
    </row>
    <row r="52" spans="1:14" ht="12.9" customHeight="1">
      <c r="A52" s="119">
        <v>321000000643</v>
      </c>
      <c r="B52" s="130" t="s">
        <v>192</v>
      </c>
      <c r="C52" s="186"/>
      <c r="D52" s="229" t="s">
        <v>20</v>
      </c>
      <c r="E52" s="192">
        <v>1</v>
      </c>
      <c r="F52" s="126">
        <f t="shared" si="4"/>
        <v>0</v>
      </c>
      <c r="G52" s="257" t="s">
        <v>221</v>
      </c>
      <c r="H52" s="252" t="s">
        <v>222</v>
      </c>
      <c r="I52" s="252" t="s">
        <v>223</v>
      </c>
      <c r="J52" s="253">
        <v>1</v>
      </c>
      <c r="K52" s="253"/>
      <c r="L52" s="70">
        <f t="shared" si="3"/>
        <v>0</v>
      </c>
      <c r="M52" s="333"/>
      <c r="N52" s="334"/>
    </row>
    <row r="53" spans="1:14" ht="12.75" customHeight="1" thickBot="1">
      <c r="A53" s="122">
        <v>454000000056</v>
      </c>
      <c r="B53" s="261" t="s">
        <v>193</v>
      </c>
      <c r="C53" s="355"/>
      <c r="D53" s="356" t="s">
        <v>20</v>
      </c>
      <c r="E53" s="196">
        <v>2</v>
      </c>
      <c r="F53" s="127">
        <f t="shared" si="4"/>
        <v>0</v>
      </c>
      <c r="G53" s="257" t="s">
        <v>224</v>
      </c>
      <c r="H53" s="252" t="s">
        <v>225</v>
      </c>
      <c r="I53" s="252" t="s">
        <v>226</v>
      </c>
      <c r="J53" s="253">
        <v>1</v>
      </c>
      <c r="K53" s="253"/>
      <c r="L53" s="70">
        <f t="shared" si="3"/>
        <v>0</v>
      </c>
      <c r="M53" s="333"/>
      <c r="N53" s="334"/>
    </row>
    <row r="54" spans="1:14" ht="14.4" thickBot="1">
      <c r="A54" s="113" t="s">
        <v>55</v>
      </c>
      <c r="B54" s="114"/>
      <c r="C54" s="336"/>
      <c r="D54" s="135"/>
      <c r="E54" s="115"/>
      <c r="F54" s="116">
        <f>SUM(F46:F53)</f>
        <v>0</v>
      </c>
      <c r="G54" s="257" t="s">
        <v>227</v>
      </c>
      <c r="H54" s="252" t="s">
        <v>228</v>
      </c>
      <c r="I54" s="252" t="s">
        <v>229</v>
      </c>
      <c r="J54" s="253">
        <v>2</v>
      </c>
      <c r="K54" s="253"/>
      <c r="L54" s="70">
        <f t="shared" si="3"/>
        <v>0</v>
      </c>
      <c r="M54" s="333"/>
      <c r="N54" s="334"/>
    </row>
    <row r="55" spans="1:14" ht="12.9" customHeight="1">
      <c r="A55" s="177"/>
      <c r="B55" s="247"/>
      <c r="C55" s="248"/>
      <c r="D55" s="249"/>
      <c r="E55" s="250"/>
      <c r="F55" s="251"/>
      <c r="G55" s="257" t="s">
        <v>230</v>
      </c>
      <c r="H55" s="252" t="s">
        <v>231</v>
      </c>
      <c r="I55" s="252" t="s">
        <v>229</v>
      </c>
      <c r="J55" s="253">
        <v>2</v>
      </c>
      <c r="K55" s="253"/>
      <c r="L55" s="70">
        <f t="shared" si="3"/>
        <v>0</v>
      </c>
      <c r="M55" s="333"/>
      <c r="N55" s="334"/>
    </row>
    <row r="56" spans="1:16" ht="12.9" customHeight="1" thickBot="1">
      <c r="A56" s="177"/>
      <c r="B56" s="39"/>
      <c r="C56" s="248"/>
      <c r="D56" s="249"/>
      <c r="E56" s="250"/>
      <c r="F56" s="251"/>
      <c r="G56" s="257" t="s">
        <v>232</v>
      </c>
      <c r="H56" s="252" t="s">
        <v>233</v>
      </c>
      <c r="I56" s="252" t="s">
        <v>234</v>
      </c>
      <c r="J56" s="253">
        <v>1</v>
      </c>
      <c r="K56" s="253"/>
      <c r="L56" s="70">
        <f t="shared" si="3"/>
        <v>0</v>
      </c>
      <c r="M56" s="333"/>
      <c r="N56" s="334"/>
      <c r="O56" s="335"/>
      <c r="P56" s="334"/>
    </row>
    <row r="57" spans="1:16" ht="12.9" customHeight="1">
      <c r="A57" s="43" t="s">
        <v>26</v>
      </c>
      <c r="B57" s="44"/>
      <c r="C57" s="184"/>
      <c r="D57" s="136"/>
      <c r="E57" s="53"/>
      <c r="F57" s="106"/>
      <c r="G57" s="257" t="s">
        <v>235</v>
      </c>
      <c r="H57" s="252" t="s">
        <v>236</v>
      </c>
      <c r="I57" s="252" t="s">
        <v>234</v>
      </c>
      <c r="J57" s="253">
        <v>1</v>
      </c>
      <c r="K57" s="253"/>
      <c r="L57" s="70">
        <f t="shared" si="3"/>
        <v>0</v>
      </c>
      <c r="M57" s="333"/>
      <c r="N57" s="334"/>
      <c r="O57" s="335"/>
      <c r="P57" s="334"/>
    </row>
    <row r="58" spans="1:16" ht="12.9" customHeight="1">
      <c r="A58" s="86"/>
      <c r="B58" s="39"/>
      <c r="C58" s="185"/>
      <c r="D58" s="137"/>
      <c r="E58" s="38"/>
      <c r="F58" s="107"/>
      <c r="G58" s="257" t="s">
        <v>237</v>
      </c>
      <c r="H58" s="252" t="s">
        <v>238</v>
      </c>
      <c r="I58" s="252" t="s">
        <v>234</v>
      </c>
      <c r="J58" s="253">
        <v>1</v>
      </c>
      <c r="K58" s="253"/>
      <c r="L58" s="70">
        <f t="shared" si="3"/>
        <v>0</v>
      </c>
      <c r="M58" s="333"/>
      <c r="N58" s="334"/>
      <c r="O58" s="248"/>
      <c r="P58" s="334"/>
    </row>
    <row r="59" spans="1:16" ht="12.9" customHeight="1">
      <c r="A59" s="108" t="s">
        <v>53</v>
      </c>
      <c r="B59" s="57" t="s">
        <v>32</v>
      </c>
      <c r="C59" s="110" t="s">
        <v>24</v>
      </c>
      <c r="D59" s="110" t="s">
        <v>27</v>
      </c>
      <c r="E59" s="111" t="s">
        <v>35</v>
      </c>
      <c r="F59" s="109" t="s">
        <v>25</v>
      </c>
      <c r="G59" s="257" t="s">
        <v>239</v>
      </c>
      <c r="H59" s="252" t="s">
        <v>240</v>
      </c>
      <c r="I59" s="252" t="s">
        <v>234</v>
      </c>
      <c r="J59" s="253">
        <v>1</v>
      </c>
      <c r="K59" s="253"/>
      <c r="L59" s="70">
        <f t="shared" si="3"/>
        <v>0</v>
      </c>
      <c r="M59" s="333"/>
      <c r="N59" s="334"/>
      <c r="O59" s="248"/>
      <c r="P59" s="334"/>
    </row>
    <row r="60" spans="1:16" ht="13.8" thickBot="1">
      <c r="A60" s="145"/>
      <c r="B60" s="146"/>
      <c r="C60" s="193"/>
      <c r="D60" s="143"/>
      <c r="E60" s="147"/>
      <c r="F60" s="148"/>
      <c r="G60" s="257" t="s">
        <v>241</v>
      </c>
      <c r="H60" s="252" t="s">
        <v>242</v>
      </c>
      <c r="I60" s="252" t="s">
        <v>243</v>
      </c>
      <c r="J60" s="253">
        <v>1</v>
      </c>
      <c r="K60" s="253"/>
      <c r="L60" s="70">
        <f t="shared" si="3"/>
        <v>0</v>
      </c>
      <c r="M60" s="333"/>
      <c r="N60" s="334"/>
      <c r="O60" s="248"/>
      <c r="P60" s="334"/>
    </row>
    <row r="61" spans="1:16" ht="12.75">
      <c r="A61" s="235">
        <v>209000217</v>
      </c>
      <c r="B61" s="236" t="s">
        <v>181</v>
      </c>
      <c r="C61" s="187"/>
      <c r="D61" s="238" t="s">
        <v>21</v>
      </c>
      <c r="E61" s="237">
        <v>6</v>
      </c>
      <c r="F61" s="239">
        <f>SUM(C61)*E61</f>
        <v>0</v>
      </c>
      <c r="G61" s="257" t="s">
        <v>167</v>
      </c>
      <c r="H61" s="252" t="s">
        <v>168</v>
      </c>
      <c r="I61" s="252" t="s">
        <v>169</v>
      </c>
      <c r="J61" s="253">
        <v>1</v>
      </c>
      <c r="K61" s="253"/>
      <c r="L61" s="70">
        <f t="shared" si="3"/>
        <v>0</v>
      </c>
      <c r="M61" s="333"/>
      <c r="N61" s="334"/>
      <c r="O61" s="335"/>
      <c r="P61" s="334"/>
    </row>
    <row r="62" spans="1:16" ht="13.5" customHeight="1">
      <c r="A62" s="240">
        <v>210193001</v>
      </c>
      <c r="B62" s="228" t="s">
        <v>182</v>
      </c>
      <c r="C62" s="186"/>
      <c r="D62" s="242" t="s">
        <v>20</v>
      </c>
      <c r="E62" s="241">
        <v>19</v>
      </c>
      <c r="F62" s="227">
        <f>SUM(C62)*E62</f>
        <v>0</v>
      </c>
      <c r="G62" s="257" t="s">
        <v>170</v>
      </c>
      <c r="H62" s="252" t="s">
        <v>171</v>
      </c>
      <c r="I62" s="252" t="s">
        <v>74</v>
      </c>
      <c r="J62" s="253">
        <v>3</v>
      </c>
      <c r="K62" s="253"/>
      <c r="L62" s="70">
        <f t="shared" si="3"/>
        <v>0</v>
      </c>
      <c r="M62" s="333"/>
      <c r="N62" s="334"/>
      <c r="O62" s="335"/>
      <c r="P62" s="334"/>
    </row>
    <row r="63" spans="1:16" ht="12.75" customHeight="1">
      <c r="A63" s="119">
        <v>210193002</v>
      </c>
      <c r="B63" s="130" t="s">
        <v>183</v>
      </c>
      <c r="C63" s="186"/>
      <c r="D63" s="229" t="s">
        <v>20</v>
      </c>
      <c r="E63" s="243">
        <v>14</v>
      </c>
      <c r="F63" s="227">
        <f aca="true" t="shared" si="5" ref="F63:F76">SUM(C63)*E63</f>
        <v>0</v>
      </c>
      <c r="G63" s="257" t="s">
        <v>244</v>
      </c>
      <c r="H63" s="252" t="s">
        <v>245</v>
      </c>
      <c r="I63" s="252" t="s">
        <v>169</v>
      </c>
      <c r="J63" s="253">
        <v>1</v>
      </c>
      <c r="K63" s="253"/>
      <c r="L63" s="70">
        <f t="shared" si="3"/>
        <v>0</v>
      </c>
      <c r="M63" s="333"/>
      <c r="N63" s="334"/>
      <c r="O63" s="335"/>
      <c r="P63" s="334"/>
    </row>
    <row r="64" spans="1:16" ht="12.75" customHeight="1">
      <c r="A64" s="119">
        <v>210193003</v>
      </c>
      <c r="B64" s="130" t="s">
        <v>198</v>
      </c>
      <c r="C64" s="186"/>
      <c r="D64" s="229" t="s">
        <v>20</v>
      </c>
      <c r="E64" s="243">
        <v>2</v>
      </c>
      <c r="F64" s="227">
        <f t="shared" si="5"/>
        <v>0</v>
      </c>
      <c r="G64" s="257" t="s">
        <v>81</v>
      </c>
      <c r="H64" s="252" t="s">
        <v>82</v>
      </c>
      <c r="I64" s="252" t="s">
        <v>74</v>
      </c>
      <c r="J64" s="253">
        <v>3</v>
      </c>
      <c r="K64" s="253"/>
      <c r="L64" s="70">
        <f t="shared" si="3"/>
        <v>0</v>
      </c>
      <c r="M64" s="333"/>
      <c r="N64" s="334"/>
      <c r="O64" s="335"/>
      <c r="P64" s="334"/>
    </row>
    <row r="65" spans="1:16" ht="12.75" customHeight="1">
      <c r="A65" s="119">
        <v>210193008</v>
      </c>
      <c r="B65" s="130" t="s">
        <v>196</v>
      </c>
      <c r="C65" s="186"/>
      <c r="D65" s="229" t="s">
        <v>20</v>
      </c>
      <c r="E65" s="243">
        <v>1</v>
      </c>
      <c r="F65" s="227">
        <f t="shared" si="5"/>
        <v>0</v>
      </c>
      <c r="G65" s="257" t="s">
        <v>83</v>
      </c>
      <c r="H65" s="252" t="s">
        <v>84</v>
      </c>
      <c r="I65" s="252" t="s">
        <v>76</v>
      </c>
      <c r="J65" s="253">
        <v>1</v>
      </c>
      <c r="K65" s="253"/>
      <c r="L65" s="70">
        <f t="shared" si="3"/>
        <v>0</v>
      </c>
      <c r="M65" s="333"/>
      <c r="N65" s="334"/>
      <c r="O65" s="335"/>
      <c r="P65" s="334"/>
    </row>
    <row r="66" spans="1:16" ht="12.75" customHeight="1">
      <c r="A66" s="240">
        <v>210193015</v>
      </c>
      <c r="B66" s="228" t="s">
        <v>194</v>
      </c>
      <c r="C66" s="186"/>
      <c r="D66" s="242" t="s">
        <v>20</v>
      </c>
      <c r="E66" s="241">
        <v>1</v>
      </c>
      <c r="F66" s="227">
        <f t="shared" si="5"/>
        <v>0</v>
      </c>
      <c r="G66" s="257" t="s">
        <v>246</v>
      </c>
      <c r="H66" s="252" t="s">
        <v>247</v>
      </c>
      <c r="I66" s="252" t="s">
        <v>77</v>
      </c>
      <c r="J66" s="253">
        <v>2</v>
      </c>
      <c r="K66" s="253"/>
      <c r="L66" s="70">
        <f t="shared" si="3"/>
        <v>0</v>
      </c>
      <c r="M66" s="333"/>
      <c r="N66" s="334"/>
      <c r="O66" s="335"/>
      <c r="P66" s="334"/>
    </row>
    <row r="67" spans="1:16" ht="12.75" customHeight="1">
      <c r="A67" s="240">
        <v>210193018</v>
      </c>
      <c r="B67" s="228" t="s">
        <v>80</v>
      </c>
      <c r="C67" s="186"/>
      <c r="D67" s="242" t="s">
        <v>20</v>
      </c>
      <c r="E67" s="241">
        <v>1</v>
      </c>
      <c r="F67" s="227">
        <f t="shared" si="5"/>
        <v>0</v>
      </c>
      <c r="G67" s="257" t="s">
        <v>144</v>
      </c>
      <c r="H67" s="252" t="s">
        <v>145</v>
      </c>
      <c r="I67" s="252" t="s">
        <v>77</v>
      </c>
      <c r="J67" s="253">
        <v>4</v>
      </c>
      <c r="K67" s="253"/>
      <c r="L67" s="70">
        <f t="shared" si="3"/>
        <v>0</v>
      </c>
      <c r="M67" s="333"/>
      <c r="N67" s="334"/>
      <c r="O67" s="335"/>
      <c r="P67" s="334"/>
    </row>
    <row r="68" spans="1:16" ht="12.75">
      <c r="A68" s="240">
        <v>210193026</v>
      </c>
      <c r="B68" s="228" t="s">
        <v>180</v>
      </c>
      <c r="C68" s="186"/>
      <c r="D68" s="242" t="s">
        <v>20</v>
      </c>
      <c r="E68" s="241">
        <v>1</v>
      </c>
      <c r="F68" s="227">
        <f t="shared" si="5"/>
        <v>0</v>
      </c>
      <c r="G68" s="257" t="s">
        <v>85</v>
      </c>
      <c r="H68" s="252" t="s">
        <v>86</v>
      </c>
      <c r="I68" s="252" t="s">
        <v>77</v>
      </c>
      <c r="J68" s="253">
        <v>7</v>
      </c>
      <c r="K68" s="253"/>
      <c r="L68" s="70">
        <f t="shared" si="3"/>
        <v>0</v>
      </c>
      <c r="M68" s="333"/>
      <c r="N68" s="334"/>
      <c r="O68" s="335"/>
      <c r="P68" s="334"/>
    </row>
    <row r="69" spans="1:16" ht="12.75">
      <c r="A69" s="240">
        <v>210193027</v>
      </c>
      <c r="B69" s="228" t="s">
        <v>197</v>
      </c>
      <c r="C69" s="186"/>
      <c r="D69" s="242" t="s">
        <v>20</v>
      </c>
      <c r="E69" s="241">
        <v>1</v>
      </c>
      <c r="F69" s="227">
        <f t="shared" si="5"/>
        <v>0</v>
      </c>
      <c r="G69" s="257" t="s">
        <v>248</v>
      </c>
      <c r="H69" s="252" t="s">
        <v>249</v>
      </c>
      <c r="I69" s="252" t="s">
        <v>77</v>
      </c>
      <c r="J69" s="253">
        <v>3</v>
      </c>
      <c r="K69" s="253"/>
      <c r="L69" s="70">
        <f t="shared" si="3"/>
        <v>0</v>
      </c>
      <c r="M69" s="333"/>
      <c r="N69" s="334"/>
      <c r="O69" s="335"/>
      <c r="P69" s="334"/>
    </row>
    <row r="70" spans="1:16" ht="12.75">
      <c r="A70" s="240">
        <v>210193032</v>
      </c>
      <c r="B70" s="228" t="s">
        <v>185</v>
      </c>
      <c r="C70" s="186"/>
      <c r="D70" s="242" t="s">
        <v>20</v>
      </c>
      <c r="E70" s="241">
        <v>66</v>
      </c>
      <c r="F70" s="227">
        <f t="shared" si="5"/>
        <v>0</v>
      </c>
      <c r="G70" s="257" t="s">
        <v>250</v>
      </c>
      <c r="H70" s="252" t="s">
        <v>251</v>
      </c>
      <c r="I70" s="252" t="s">
        <v>77</v>
      </c>
      <c r="J70" s="253">
        <v>3</v>
      </c>
      <c r="K70" s="253"/>
      <c r="L70" s="70">
        <f t="shared" si="3"/>
        <v>0</v>
      </c>
      <c r="M70" s="333"/>
      <c r="N70" s="334"/>
      <c r="O70" s="335"/>
      <c r="P70" s="334"/>
    </row>
    <row r="71" spans="1:16" ht="12.75" customHeight="1">
      <c r="A71" s="240">
        <v>210193033</v>
      </c>
      <c r="B71" s="228" t="s">
        <v>186</v>
      </c>
      <c r="C71" s="186"/>
      <c r="D71" s="242" t="s">
        <v>20</v>
      </c>
      <c r="E71" s="241">
        <v>3</v>
      </c>
      <c r="F71" s="227">
        <f t="shared" si="5"/>
        <v>0</v>
      </c>
      <c r="G71" s="257" t="s">
        <v>252</v>
      </c>
      <c r="H71" s="252" t="s">
        <v>253</v>
      </c>
      <c r="I71" s="252" t="s">
        <v>77</v>
      </c>
      <c r="J71" s="253">
        <v>12</v>
      </c>
      <c r="K71" s="253"/>
      <c r="L71" s="70">
        <f aca="true" t="shared" si="6" ref="L71:L76">SUM(J71)*K71</f>
        <v>0</v>
      </c>
      <c r="M71" s="333"/>
      <c r="N71" s="334"/>
      <c r="O71" s="335"/>
      <c r="P71" s="334"/>
    </row>
    <row r="72" spans="1:14" ht="12.75">
      <c r="A72" s="240">
        <v>210193037</v>
      </c>
      <c r="B72" s="228" t="s">
        <v>187</v>
      </c>
      <c r="C72" s="186"/>
      <c r="D72" s="242" t="s">
        <v>20</v>
      </c>
      <c r="E72" s="241">
        <v>11</v>
      </c>
      <c r="F72" s="227">
        <f t="shared" si="5"/>
        <v>0</v>
      </c>
      <c r="G72" s="257" t="s">
        <v>254</v>
      </c>
      <c r="H72" s="252" t="s">
        <v>255</v>
      </c>
      <c r="I72" s="252" t="s">
        <v>77</v>
      </c>
      <c r="J72" s="253">
        <v>1</v>
      </c>
      <c r="K72" s="253"/>
      <c r="L72" s="70">
        <f t="shared" si="6"/>
        <v>0</v>
      </c>
      <c r="M72" s="333"/>
      <c r="N72" s="334"/>
    </row>
    <row r="73" spans="1:14" ht="12.75">
      <c r="A73" s="240">
        <v>210193037</v>
      </c>
      <c r="B73" s="228" t="s">
        <v>188</v>
      </c>
      <c r="C73" s="186"/>
      <c r="D73" s="242" t="s">
        <v>20</v>
      </c>
      <c r="E73" s="241">
        <v>4</v>
      </c>
      <c r="F73" s="227">
        <f t="shared" si="5"/>
        <v>0</v>
      </c>
      <c r="G73" s="257" t="s">
        <v>256</v>
      </c>
      <c r="H73" s="252" t="s">
        <v>257</v>
      </c>
      <c r="I73" s="252" t="s">
        <v>77</v>
      </c>
      <c r="J73" s="253">
        <v>1</v>
      </c>
      <c r="K73" s="253"/>
      <c r="L73" s="70">
        <f t="shared" si="6"/>
        <v>0</v>
      </c>
      <c r="M73" s="333"/>
      <c r="N73" s="334"/>
    </row>
    <row r="74" spans="1:14" ht="12.75" customHeight="1">
      <c r="A74" s="240">
        <v>210193040</v>
      </c>
      <c r="B74" s="228" t="s">
        <v>189</v>
      </c>
      <c r="C74" s="186"/>
      <c r="D74" s="242" t="s">
        <v>20</v>
      </c>
      <c r="E74" s="241">
        <v>1</v>
      </c>
      <c r="F74" s="227">
        <f t="shared" si="5"/>
        <v>0</v>
      </c>
      <c r="G74" s="257" t="s">
        <v>258</v>
      </c>
      <c r="H74" s="252" t="s">
        <v>259</v>
      </c>
      <c r="I74" s="252" t="s">
        <v>260</v>
      </c>
      <c r="J74" s="253">
        <v>1</v>
      </c>
      <c r="K74" s="253"/>
      <c r="L74" s="70">
        <f t="shared" si="6"/>
        <v>0</v>
      </c>
      <c r="M74" s="333"/>
      <c r="N74" s="334"/>
    </row>
    <row r="75" spans="1:14" ht="12.75" customHeight="1">
      <c r="A75" s="240">
        <v>210193041</v>
      </c>
      <c r="B75" s="228" t="s">
        <v>195</v>
      </c>
      <c r="C75" s="186"/>
      <c r="D75" s="242" t="s">
        <v>20</v>
      </c>
      <c r="E75" s="241">
        <v>1</v>
      </c>
      <c r="F75" s="227">
        <f t="shared" si="5"/>
        <v>0</v>
      </c>
      <c r="G75" s="257" t="s">
        <v>261</v>
      </c>
      <c r="H75" s="252" t="s">
        <v>262</v>
      </c>
      <c r="I75" s="252" t="s">
        <v>263</v>
      </c>
      <c r="J75" s="253">
        <v>5</v>
      </c>
      <c r="K75" s="253"/>
      <c r="L75" s="70">
        <f t="shared" si="6"/>
        <v>0</v>
      </c>
      <c r="M75" s="333"/>
      <c r="N75" s="334"/>
    </row>
    <row r="76" spans="1:14" ht="12.75" customHeight="1" thickBot="1">
      <c r="A76" s="337">
        <v>210193054</v>
      </c>
      <c r="B76" s="323" t="s">
        <v>184</v>
      </c>
      <c r="C76" s="355"/>
      <c r="D76" s="339" t="s">
        <v>21</v>
      </c>
      <c r="E76" s="338">
        <v>2</v>
      </c>
      <c r="F76" s="340">
        <f t="shared" si="5"/>
        <v>0</v>
      </c>
      <c r="G76" s="258" t="s">
        <v>264</v>
      </c>
      <c r="H76" s="259" t="s">
        <v>265</v>
      </c>
      <c r="I76" s="259" t="s">
        <v>266</v>
      </c>
      <c r="J76" s="260">
        <v>4</v>
      </c>
      <c r="K76" s="354"/>
      <c r="L76" s="71">
        <f t="shared" si="6"/>
        <v>0</v>
      </c>
      <c r="M76" s="333"/>
      <c r="N76" s="334"/>
    </row>
    <row r="77" spans="1:6" ht="14.25" customHeight="1" thickBot="1">
      <c r="A77" s="113" t="s">
        <v>55</v>
      </c>
      <c r="B77" s="114"/>
      <c r="C77" s="336"/>
      <c r="D77" s="135"/>
      <c r="E77" s="115"/>
      <c r="F77" s="116">
        <f>SUM(F61:F76)</f>
        <v>0</v>
      </c>
    </row>
    <row r="78" ht="12.75">
      <c r="F78" s="32"/>
    </row>
    <row r="79" ht="12.75">
      <c r="G79" s="36" t="s">
        <v>275</v>
      </c>
    </row>
    <row r="80" ht="13.8" thickBot="1">
      <c r="G80" s="32"/>
    </row>
    <row r="81" spans="7:12" ht="12.75">
      <c r="G81" s="47" t="s">
        <v>48</v>
      </c>
      <c r="H81" s="58" t="s">
        <v>49</v>
      </c>
      <c r="I81" s="58" t="s">
        <v>50</v>
      </c>
      <c r="J81" s="59" t="s">
        <v>42</v>
      </c>
      <c r="K81" s="59" t="s">
        <v>51</v>
      </c>
      <c r="L81" s="60" t="s">
        <v>52</v>
      </c>
    </row>
    <row r="82" spans="7:12" ht="13.8" thickBot="1">
      <c r="G82" s="152"/>
      <c r="H82" s="153"/>
      <c r="I82" s="153"/>
      <c r="J82" s="153"/>
      <c r="K82" s="153"/>
      <c r="L82" s="154"/>
    </row>
    <row r="83" spans="7:12" ht="12.75">
      <c r="G83" s="254" t="s">
        <v>267</v>
      </c>
      <c r="H83" s="255" t="s">
        <v>268</v>
      </c>
      <c r="I83" s="255" t="s">
        <v>269</v>
      </c>
      <c r="J83" s="256">
        <v>9</v>
      </c>
      <c r="K83" s="352"/>
      <c r="L83" s="69">
        <f aca="true" t="shared" si="7" ref="L83:L85">SUM(J83)*K83</f>
        <v>0</v>
      </c>
    </row>
    <row r="84" spans="7:13" ht="12.75">
      <c r="G84" s="257" t="s">
        <v>270</v>
      </c>
      <c r="H84" s="252" t="s">
        <v>271</v>
      </c>
      <c r="I84" s="252" t="s">
        <v>272</v>
      </c>
      <c r="J84" s="253">
        <v>1</v>
      </c>
      <c r="K84" s="349"/>
      <c r="L84" s="70">
        <f t="shared" si="7"/>
        <v>0</v>
      </c>
      <c r="M84" s="333"/>
    </row>
    <row r="85" spans="7:13" ht="13.8" thickBot="1">
      <c r="G85" s="258" t="s">
        <v>273</v>
      </c>
      <c r="H85" s="259" t="s">
        <v>274</v>
      </c>
      <c r="I85" s="259" t="s">
        <v>75</v>
      </c>
      <c r="J85" s="260">
        <v>2</v>
      </c>
      <c r="K85" s="353"/>
      <c r="L85" s="71">
        <f t="shared" si="7"/>
        <v>0</v>
      </c>
      <c r="M85" s="333"/>
    </row>
    <row r="86" spans="7:13" ht="14.4" thickBot="1">
      <c r="G86" s="113" t="s">
        <v>55</v>
      </c>
      <c r="H86" s="114"/>
      <c r="I86" s="336"/>
      <c r="J86" s="135"/>
      <c r="K86" s="115"/>
      <c r="L86" s="116">
        <f>SUM(L43:L85)</f>
        <v>0</v>
      </c>
      <c r="M86" s="333"/>
    </row>
    <row r="94" ht="15.75" customHeight="1"/>
    <row r="95" ht="14.25" customHeight="1"/>
    <row r="100" ht="12.75" customHeight="1"/>
    <row r="101" ht="12.75" customHeight="1"/>
    <row r="107" ht="15.75" customHeight="1"/>
    <row r="122" spans="7:8" ht="12.75">
      <c r="G122" s="32"/>
      <c r="H122" s="32"/>
    </row>
    <row r="123" spans="7:8" ht="12.75">
      <c r="G123" s="32"/>
      <c r="H123" s="161"/>
    </row>
    <row r="124" spans="7:8" ht="12.75" customHeight="1">
      <c r="G124" s="160"/>
      <c r="H124" s="161"/>
    </row>
    <row r="125" spans="7:8" ht="12.75">
      <c r="G125" s="160"/>
      <c r="H125" s="161"/>
    </row>
    <row r="126" spans="7:8" ht="12.75">
      <c r="G126" s="160"/>
      <c r="H126" s="161"/>
    </row>
    <row r="127" spans="7:8" ht="12.75">
      <c r="G127" s="160"/>
      <c r="H127" s="161"/>
    </row>
    <row r="128" spans="7:8" ht="12.75">
      <c r="G128" s="160"/>
      <c r="H128" s="161"/>
    </row>
    <row r="129" spans="7:8" ht="12.75">
      <c r="G129" s="32"/>
      <c r="H129" s="161"/>
    </row>
    <row r="130" spans="7:8" ht="12.75">
      <c r="G130" s="32"/>
      <c r="H130" s="161"/>
    </row>
    <row r="131" spans="7:8" ht="12.75">
      <c r="G131" s="32"/>
      <c r="H131" s="161"/>
    </row>
    <row r="132" spans="7:8" ht="12.75">
      <c r="G132" s="32"/>
      <c r="H132" s="161"/>
    </row>
    <row r="133" spans="7:8" ht="12.75">
      <c r="G133" s="32"/>
      <c r="H133" s="32"/>
    </row>
    <row r="134" spans="7:8" ht="12.75">
      <c r="G134" s="32"/>
      <c r="H134" s="32"/>
    </row>
    <row r="135" ht="15.75" customHeight="1"/>
    <row r="188" ht="12.75">
      <c r="J188" s="99"/>
    </row>
    <row r="189" ht="12.75">
      <c r="J189" s="99"/>
    </row>
    <row r="190" ht="12.75">
      <c r="J190" s="99"/>
    </row>
    <row r="191" ht="12.75">
      <c r="J191" s="99"/>
    </row>
    <row r="192" ht="12.75">
      <c r="J192" s="99"/>
    </row>
    <row r="193" ht="12.75">
      <c r="J193" s="99"/>
    </row>
    <row r="194" ht="12.75">
      <c r="J194" s="99"/>
    </row>
    <row r="195" ht="12.75">
      <c r="J195" s="99"/>
    </row>
    <row r="196" ht="12.75">
      <c r="J196" s="99"/>
    </row>
    <row r="197" ht="12.75">
      <c r="J197" s="99"/>
    </row>
    <row r="198" ht="12.75">
      <c r="J198" s="99"/>
    </row>
    <row r="199" ht="12.75">
      <c r="J199" s="99"/>
    </row>
    <row r="200" ht="12.75">
      <c r="J200" s="99"/>
    </row>
    <row r="201" ht="12.75">
      <c r="J201" s="99"/>
    </row>
    <row r="202" ht="12.75">
      <c r="J202" s="99"/>
    </row>
    <row r="203" ht="12.75">
      <c r="J203" s="99"/>
    </row>
    <row r="204" ht="12.75">
      <c r="J204" s="99"/>
    </row>
    <row r="205" ht="12.75">
      <c r="J205" s="99"/>
    </row>
    <row r="206" ht="12.75">
      <c r="J206" s="99"/>
    </row>
    <row r="207" ht="12.75">
      <c r="J207" s="99"/>
    </row>
    <row r="208" ht="12.75">
      <c r="J208" s="99"/>
    </row>
    <row r="209" ht="12.75">
      <c r="J209" s="99"/>
    </row>
    <row r="210" ht="12.75">
      <c r="J210" s="99"/>
    </row>
    <row r="211" ht="12.75">
      <c r="J211" s="99"/>
    </row>
    <row r="212" ht="12.75">
      <c r="J212" s="99"/>
    </row>
    <row r="213" ht="12.75">
      <c r="J213" s="99"/>
    </row>
    <row r="214" ht="12.75">
      <c r="J214" s="99"/>
    </row>
    <row r="215" ht="12.75">
      <c r="J215" s="99"/>
    </row>
    <row r="216" ht="12.75">
      <c r="J216" s="99"/>
    </row>
    <row r="217" ht="12.75">
      <c r="J217" s="99"/>
    </row>
    <row r="218" ht="12.75">
      <c r="J218" s="99"/>
    </row>
    <row r="219" ht="12.75">
      <c r="J219" s="99"/>
    </row>
    <row r="220" ht="12.75">
      <c r="J220" s="99"/>
    </row>
    <row r="221" ht="12.75">
      <c r="J221" s="99"/>
    </row>
    <row r="222" ht="12.75">
      <c r="J222" s="99"/>
    </row>
    <row r="223" ht="12.75">
      <c r="J223" s="99"/>
    </row>
    <row r="224" ht="12.75">
      <c r="J224" s="99"/>
    </row>
    <row r="225" ht="12.75">
      <c r="J225" s="99"/>
    </row>
    <row r="226" ht="12.75">
      <c r="J226" s="99"/>
    </row>
    <row r="227" ht="12.75">
      <c r="J227" s="99"/>
    </row>
    <row r="228" ht="12.75">
      <c r="J228" s="99"/>
    </row>
    <row r="229" ht="12.75">
      <c r="J229" s="99"/>
    </row>
    <row r="230" ht="12.75">
      <c r="J230" s="99"/>
    </row>
    <row r="231" ht="12.75">
      <c r="J231" s="99"/>
    </row>
    <row r="232" ht="12.75">
      <c r="J232" s="99"/>
    </row>
    <row r="233" ht="12.75">
      <c r="J233" s="99"/>
    </row>
    <row r="234" ht="12.75">
      <c r="J234" s="99"/>
    </row>
    <row r="235" ht="12.75">
      <c r="J235" s="99"/>
    </row>
    <row r="236" ht="12.75">
      <c r="J236" s="99"/>
    </row>
    <row r="237" ht="12.75">
      <c r="J237" s="99"/>
    </row>
    <row r="238" ht="12.75">
      <c r="J238" s="99"/>
    </row>
    <row r="239" ht="12.75">
      <c r="J239" s="99"/>
    </row>
    <row r="240" ht="12.75">
      <c r="J240" s="99"/>
    </row>
    <row r="241" ht="12.75">
      <c r="J241" s="99"/>
    </row>
    <row r="242" ht="12.75">
      <c r="J242" s="99"/>
    </row>
    <row r="243" ht="12.75">
      <c r="J243" s="99"/>
    </row>
    <row r="244" ht="12.75">
      <c r="J244" s="99"/>
    </row>
    <row r="245" ht="12.75">
      <c r="J245" s="99"/>
    </row>
    <row r="246" ht="12.75">
      <c r="J246" s="99"/>
    </row>
    <row r="247" ht="12.75">
      <c r="J247" s="99"/>
    </row>
    <row r="248" ht="12.75">
      <c r="J248" s="99"/>
    </row>
    <row r="249" ht="12.75">
      <c r="J249" s="99"/>
    </row>
    <row r="250" ht="12.75">
      <c r="J250" s="99"/>
    </row>
    <row r="251" ht="12.75">
      <c r="J251" s="99"/>
    </row>
    <row r="252" ht="15.75" customHeight="1">
      <c r="J252" s="99"/>
    </row>
    <row r="253" ht="12.75">
      <c r="J253" s="99"/>
    </row>
    <row r="254" ht="12.75">
      <c r="J254" s="99"/>
    </row>
    <row r="255" ht="12.75">
      <c r="J255" s="99"/>
    </row>
    <row r="256" ht="12.75">
      <c r="J256" s="99"/>
    </row>
    <row r="257" ht="12.75">
      <c r="J257" s="99"/>
    </row>
    <row r="258" ht="12.75">
      <c r="J258" s="99"/>
    </row>
    <row r="259" ht="12.75">
      <c r="J259" s="99"/>
    </row>
    <row r="260" ht="12.75">
      <c r="J260" s="99"/>
    </row>
    <row r="261" ht="12.75">
      <c r="J261" s="99"/>
    </row>
    <row r="262" ht="12.75">
      <c r="J262" s="99"/>
    </row>
    <row r="263" ht="12.75">
      <c r="J263" s="99"/>
    </row>
    <row r="264" ht="12.75">
      <c r="J264" s="99"/>
    </row>
    <row r="265" ht="12.75">
      <c r="J265" s="99"/>
    </row>
    <row r="266" ht="12.75">
      <c r="J266" s="99"/>
    </row>
    <row r="267" ht="12.75">
      <c r="J267" s="99"/>
    </row>
    <row r="268" ht="12.75">
      <c r="J268" s="99"/>
    </row>
    <row r="269" ht="12.75">
      <c r="J269" s="99"/>
    </row>
    <row r="270" ht="12.75">
      <c r="J270" s="99"/>
    </row>
    <row r="271" ht="12.75">
      <c r="J271" s="99"/>
    </row>
    <row r="272" ht="12.75">
      <c r="J272" s="99"/>
    </row>
    <row r="273" ht="12.75">
      <c r="J273" s="99"/>
    </row>
    <row r="274" ht="12.75">
      <c r="J274" s="99"/>
    </row>
    <row r="275" ht="12.75">
      <c r="J275" s="99"/>
    </row>
    <row r="276" ht="12.75">
      <c r="J276" s="99"/>
    </row>
    <row r="277" ht="12.75">
      <c r="J277" s="99"/>
    </row>
    <row r="278" ht="12.75">
      <c r="J278" s="99"/>
    </row>
    <row r="279" ht="12.75">
      <c r="J279" s="99"/>
    </row>
    <row r="280" ht="12.75">
      <c r="J280" s="99"/>
    </row>
    <row r="281" ht="12.75">
      <c r="J281" s="99"/>
    </row>
    <row r="282" ht="12.75">
      <c r="J282" s="99"/>
    </row>
    <row r="283" ht="12.75">
      <c r="J283" s="99"/>
    </row>
    <row r="284" ht="12.75">
      <c r="J284" s="99"/>
    </row>
    <row r="285" ht="12.75">
      <c r="J285" s="99"/>
    </row>
    <row r="286" ht="12.75">
      <c r="J286" s="99"/>
    </row>
    <row r="287" ht="12.75">
      <c r="J287" s="99"/>
    </row>
    <row r="288" ht="12.75">
      <c r="J288" s="99"/>
    </row>
    <row r="289" ht="12.75">
      <c r="J289" s="99"/>
    </row>
    <row r="290" ht="12.75">
      <c r="J290" s="99"/>
    </row>
    <row r="291" ht="12.75">
      <c r="J291" s="99"/>
    </row>
    <row r="292" ht="12.75">
      <c r="J292" s="99"/>
    </row>
    <row r="293" ht="12.75">
      <c r="J293" s="99"/>
    </row>
    <row r="294" ht="12.75">
      <c r="J294" s="99"/>
    </row>
    <row r="295" ht="12.75">
      <c r="J295" s="99"/>
    </row>
    <row r="298" ht="12.75">
      <c r="J298" s="99"/>
    </row>
    <row r="299" ht="12.75">
      <c r="J299" s="99"/>
    </row>
    <row r="300" ht="12.75">
      <c r="J300" s="99"/>
    </row>
    <row r="301" ht="12.75">
      <c r="J301" s="99"/>
    </row>
    <row r="302" ht="12.75">
      <c r="J302" s="99"/>
    </row>
    <row r="303" ht="12.75">
      <c r="J303" s="99"/>
    </row>
  </sheetData>
  <printOptions/>
  <pageMargins left="0.7086614173228347" right="0.7086614173228347" top="0.6692913385826772" bottom="0.6692913385826772" header="0.31496062992125984" footer="0.31496062992125984"/>
  <pageSetup horizontalDpi="600" verticalDpi="600" orientation="landscape" paperSize="9" r:id="rId1"/>
  <headerFooter>
    <oddHeader xml:space="preserve">&amp;LDomov pro zdravotně postižené, Dolní Čermná č.p. 23 - úprava a doplnění   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0"/>
  <sheetViews>
    <sheetView view="pageLayout" zoomScale="98" zoomScalePageLayoutView="98" workbookViewId="0" topLeftCell="A1"/>
  </sheetViews>
  <sheetFormatPr defaultColWidth="9.140625" defaultRowHeight="12.75"/>
  <cols>
    <col min="1" max="1" width="14.8515625" style="40" customWidth="1"/>
    <col min="2" max="2" width="64.57421875" style="0" customWidth="1"/>
    <col min="3" max="3" width="13.57421875" style="0" customWidth="1"/>
    <col min="5" max="5" width="14.28125" style="0" bestFit="1" customWidth="1"/>
    <col min="6" max="6" width="19.28125" style="0" customWidth="1"/>
    <col min="7" max="7" width="12.8515625" style="0" customWidth="1"/>
    <col min="8" max="8" width="66.57421875" style="0" customWidth="1"/>
    <col min="9" max="9" width="11.28125" style="0" customWidth="1"/>
    <col min="10" max="10" width="12.57421875" style="0" customWidth="1"/>
    <col min="11" max="11" width="12.140625" style="0" customWidth="1"/>
    <col min="12" max="12" width="15.28125" style="0" customWidth="1"/>
    <col min="13" max="13" width="13.28125" style="0" customWidth="1"/>
  </cols>
  <sheetData>
    <row r="1" spans="1:6" ht="12.9" customHeight="1">
      <c r="A1" s="72" t="s">
        <v>99</v>
      </c>
      <c r="B1" s="73"/>
      <c r="C1" s="73"/>
      <c r="D1" s="74"/>
      <c r="E1" s="74"/>
      <c r="F1" s="73"/>
    </row>
    <row r="2" spans="1:6" ht="12.9" customHeight="1" thickBot="1">
      <c r="A2" s="73"/>
      <c r="B2" s="73"/>
      <c r="C2" s="73"/>
      <c r="D2" s="73"/>
      <c r="E2" s="73"/>
      <c r="F2" s="73"/>
    </row>
    <row r="3" spans="1:6" ht="12.9" customHeight="1">
      <c r="A3" s="75" t="s">
        <v>47</v>
      </c>
      <c r="B3" s="76"/>
      <c r="C3" s="76"/>
      <c r="D3" s="76"/>
      <c r="E3" s="77"/>
      <c r="F3" s="78"/>
    </row>
    <row r="4" spans="1:6" ht="12.9" customHeight="1">
      <c r="A4" s="79"/>
      <c r="B4" s="80"/>
      <c r="C4" s="80"/>
      <c r="D4" s="80"/>
      <c r="E4" s="80"/>
      <c r="F4" s="81"/>
    </row>
    <row r="5" spans="1:6" ht="12.9" customHeight="1">
      <c r="A5" s="82" t="s">
        <v>53</v>
      </c>
      <c r="B5" s="83" t="s">
        <v>54</v>
      </c>
      <c r="C5" s="84" t="s">
        <v>24</v>
      </c>
      <c r="D5" s="95" t="s">
        <v>27</v>
      </c>
      <c r="E5" s="205" t="s">
        <v>35</v>
      </c>
      <c r="F5" s="85" t="s">
        <v>25</v>
      </c>
    </row>
    <row r="6" spans="1:6" ht="12.9" customHeight="1" thickBot="1">
      <c r="A6" s="42"/>
      <c r="B6" s="100"/>
      <c r="C6" s="101"/>
      <c r="D6" s="100"/>
      <c r="E6" s="101"/>
      <c r="F6" s="176"/>
    </row>
    <row r="7" spans="1:6" ht="12.9" customHeight="1">
      <c r="A7" s="324">
        <v>230000002</v>
      </c>
      <c r="B7" s="269" t="s">
        <v>280</v>
      </c>
      <c r="C7" s="270"/>
      <c r="D7" s="271" t="s">
        <v>281</v>
      </c>
      <c r="E7" s="270">
        <v>6</v>
      </c>
      <c r="F7" s="325">
        <f aca="true" t="shared" si="0" ref="F7">SUM(E7)*C7</f>
        <v>0</v>
      </c>
    </row>
    <row r="8" spans="1:6" ht="12.9" customHeight="1">
      <c r="A8" s="119">
        <v>341101005</v>
      </c>
      <c r="B8" s="117" t="s">
        <v>60</v>
      </c>
      <c r="C8" s="149"/>
      <c r="D8" s="133" t="s">
        <v>22</v>
      </c>
      <c r="E8" s="118">
        <v>40</v>
      </c>
      <c r="F8" s="276">
        <f>SUM(C8)*E8</f>
        <v>0</v>
      </c>
    </row>
    <row r="9" spans="1:6" ht="12.9" customHeight="1">
      <c r="A9" s="119">
        <v>341101006</v>
      </c>
      <c r="B9" s="117" t="s">
        <v>61</v>
      </c>
      <c r="C9" s="149"/>
      <c r="D9" s="133" t="s">
        <v>22</v>
      </c>
      <c r="E9" s="118">
        <v>80</v>
      </c>
      <c r="F9" s="276">
        <f>SUM(C9)*E9</f>
        <v>0</v>
      </c>
    </row>
    <row r="10" spans="1:6" ht="12.9" customHeight="1">
      <c r="A10" s="119">
        <v>341101008</v>
      </c>
      <c r="B10" s="117" t="s">
        <v>62</v>
      </c>
      <c r="C10" s="149"/>
      <c r="D10" s="133" t="s">
        <v>22</v>
      </c>
      <c r="E10" s="118">
        <v>20</v>
      </c>
      <c r="F10" s="276">
        <f aca="true" t="shared" si="1" ref="F10:F12">SUM(E10)*C10</f>
        <v>0</v>
      </c>
    </row>
    <row r="11" spans="1:6" ht="12.9" customHeight="1">
      <c r="A11" s="119">
        <v>341101009</v>
      </c>
      <c r="B11" s="117" t="s">
        <v>89</v>
      </c>
      <c r="C11" s="149"/>
      <c r="D11" s="133" t="s">
        <v>22</v>
      </c>
      <c r="E11" s="118">
        <v>30</v>
      </c>
      <c r="F11" s="276">
        <f t="shared" si="1"/>
        <v>0</v>
      </c>
    </row>
    <row r="12" spans="1:6" ht="12.9" customHeight="1">
      <c r="A12" s="119">
        <v>341101011</v>
      </c>
      <c r="B12" s="117" t="s">
        <v>63</v>
      </c>
      <c r="C12" s="149"/>
      <c r="D12" s="133" t="s">
        <v>22</v>
      </c>
      <c r="E12" s="118">
        <v>20</v>
      </c>
      <c r="F12" s="276">
        <f t="shared" si="1"/>
        <v>0</v>
      </c>
    </row>
    <row r="13" spans="1:6" ht="12.9" customHeight="1">
      <c r="A13" s="119">
        <v>341101013</v>
      </c>
      <c r="B13" s="117" t="s">
        <v>90</v>
      </c>
      <c r="C13" s="149"/>
      <c r="D13" s="133" t="s">
        <v>22</v>
      </c>
      <c r="E13" s="118">
        <v>10</v>
      </c>
      <c r="F13" s="276">
        <f aca="true" t="shared" si="2" ref="F13:F15">SUM(E13)*C13</f>
        <v>0</v>
      </c>
    </row>
    <row r="14" spans="1:6" ht="12.9" customHeight="1">
      <c r="A14" s="119">
        <v>341405140</v>
      </c>
      <c r="B14" s="117" t="s">
        <v>117</v>
      </c>
      <c r="C14" s="149"/>
      <c r="D14" s="133" t="s">
        <v>22</v>
      </c>
      <c r="E14" s="118">
        <v>20</v>
      </c>
      <c r="F14" s="276">
        <f t="shared" si="2"/>
        <v>0</v>
      </c>
    </row>
    <row r="15" spans="1:6" ht="12.9" customHeight="1">
      <c r="A15" s="119">
        <v>341405150</v>
      </c>
      <c r="B15" s="117" t="s">
        <v>91</v>
      </c>
      <c r="C15" s="149"/>
      <c r="D15" s="133" t="s">
        <v>22</v>
      </c>
      <c r="E15" s="118">
        <v>20</v>
      </c>
      <c r="F15" s="276">
        <f t="shared" si="2"/>
        <v>0</v>
      </c>
    </row>
    <row r="16" spans="1:6" ht="12.9" customHeight="1">
      <c r="A16" s="119">
        <v>341405372</v>
      </c>
      <c r="B16" s="130" t="s">
        <v>279</v>
      </c>
      <c r="C16" s="268"/>
      <c r="D16" s="267" t="s">
        <v>22</v>
      </c>
      <c r="E16" s="192">
        <v>20</v>
      </c>
      <c r="F16" s="309">
        <f aca="true" t="shared" si="3" ref="F16:F37">SUM(E16)*C16</f>
        <v>0</v>
      </c>
    </row>
    <row r="17" spans="1:6" ht="12.9" customHeight="1">
      <c r="A17" s="262">
        <v>354600416</v>
      </c>
      <c r="B17" s="263" t="s">
        <v>298</v>
      </c>
      <c r="C17" s="264"/>
      <c r="D17" s="265" t="s">
        <v>20</v>
      </c>
      <c r="E17" s="264">
        <v>131</v>
      </c>
      <c r="F17" s="277">
        <f t="shared" si="3"/>
        <v>0</v>
      </c>
    </row>
    <row r="18" spans="1:6" ht="12.9" customHeight="1">
      <c r="A18" s="119">
        <v>1732</v>
      </c>
      <c r="B18" s="130" t="s">
        <v>92</v>
      </c>
      <c r="C18" s="149"/>
      <c r="D18" s="133" t="s">
        <v>20</v>
      </c>
      <c r="E18" s="118">
        <v>4</v>
      </c>
      <c r="F18" s="276">
        <f t="shared" si="3"/>
        <v>0</v>
      </c>
    </row>
    <row r="19" spans="1:6" ht="12.9" customHeight="1">
      <c r="A19" s="119">
        <v>1733</v>
      </c>
      <c r="B19" s="130" t="s">
        <v>93</v>
      </c>
      <c r="C19" s="149"/>
      <c r="D19" s="133" t="s">
        <v>20</v>
      </c>
      <c r="E19" s="118">
        <v>2</v>
      </c>
      <c r="F19" s="276">
        <f t="shared" si="3"/>
        <v>0</v>
      </c>
    </row>
    <row r="20" spans="1:6" ht="12.9" customHeight="1">
      <c r="A20" s="119">
        <v>1734</v>
      </c>
      <c r="B20" s="130" t="s">
        <v>118</v>
      </c>
      <c r="C20" s="149"/>
      <c r="D20" s="133" t="s">
        <v>20</v>
      </c>
      <c r="E20" s="118">
        <v>1</v>
      </c>
      <c r="F20" s="276">
        <f t="shared" si="3"/>
        <v>0</v>
      </c>
    </row>
    <row r="21" spans="1:6" ht="12.9" customHeight="1">
      <c r="A21" s="119">
        <v>1738</v>
      </c>
      <c r="B21" s="130" t="s">
        <v>94</v>
      </c>
      <c r="C21" s="149"/>
      <c r="D21" s="133" t="s">
        <v>20</v>
      </c>
      <c r="E21" s="118">
        <v>8</v>
      </c>
      <c r="F21" s="276">
        <f t="shared" si="3"/>
        <v>0</v>
      </c>
    </row>
    <row r="22" spans="1:6" ht="12.9" customHeight="1">
      <c r="A22" s="119">
        <v>1746</v>
      </c>
      <c r="B22" s="130" t="s">
        <v>95</v>
      </c>
      <c r="C22" s="149"/>
      <c r="D22" s="133" t="s">
        <v>20</v>
      </c>
      <c r="E22" s="118">
        <v>5</v>
      </c>
      <c r="F22" s="276">
        <f t="shared" si="3"/>
        <v>0</v>
      </c>
    </row>
    <row r="23" spans="1:6" ht="12.9" customHeight="1">
      <c r="A23" s="119">
        <v>1747</v>
      </c>
      <c r="B23" s="130" t="s">
        <v>96</v>
      </c>
      <c r="C23" s="149"/>
      <c r="D23" s="133" t="s">
        <v>20</v>
      </c>
      <c r="E23" s="118">
        <v>2</v>
      </c>
      <c r="F23" s="276">
        <f t="shared" si="3"/>
        <v>0</v>
      </c>
    </row>
    <row r="24" spans="1:6" ht="12.9" customHeight="1">
      <c r="A24" s="119">
        <v>1748</v>
      </c>
      <c r="B24" s="130" t="s">
        <v>97</v>
      </c>
      <c r="C24" s="149"/>
      <c r="D24" s="133" t="s">
        <v>20</v>
      </c>
      <c r="E24" s="118">
        <v>1</v>
      </c>
      <c r="F24" s="276">
        <f t="shared" si="3"/>
        <v>0</v>
      </c>
    </row>
    <row r="25" spans="1:6" ht="12.9" customHeight="1">
      <c r="A25" s="119">
        <v>1751</v>
      </c>
      <c r="B25" s="130" t="s">
        <v>98</v>
      </c>
      <c r="C25" s="149"/>
      <c r="D25" s="133" t="s">
        <v>20</v>
      </c>
      <c r="E25" s="118">
        <v>1</v>
      </c>
      <c r="F25" s="276">
        <f t="shared" si="3"/>
        <v>0</v>
      </c>
    </row>
    <row r="26" spans="1:6" ht="12.9" customHeight="1">
      <c r="A26" s="119">
        <v>1927</v>
      </c>
      <c r="B26" s="130" t="s">
        <v>41</v>
      </c>
      <c r="C26" s="149"/>
      <c r="D26" s="133" t="s">
        <v>33</v>
      </c>
      <c r="E26" s="118">
        <v>5</v>
      </c>
      <c r="F26" s="276">
        <f t="shared" si="3"/>
        <v>0</v>
      </c>
    </row>
    <row r="27" spans="1:6" ht="12.9" customHeight="1">
      <c r="A27" s="119">
        <v>2125</v>
      </c>
      <c r="B27" s="130" t="s">
        <v>119</v>
      </c>
      <c r="C27" s="149"/>
      <c r="D27" s="133" t="s">
        <v>22</v>
      </c>
      <c r="E27" s="118">
        <v>8</v>
      </c>
      <c r="F27" s="276">
        <f t="shared" si="3"/>
        <v>0</v>
      </c>
    </row>
    <row r="28" spans="1:6" ht="12.9" customHeight="1">
      <c r="A28" s="119">
        <v>160000000750</v>
      </c>
      <c r="B28" s="130" t="s">
        <v>29</v>
      </c>
      <c r="C28" s="149"/>
      <c r="D28" s="133" t="s">
        <v>20</v>
      </c>
      <c r="E28" s="118">
        <v>10</v>
      </c>
      <c r="F28" s="276">
        <f t="shared" si="3"/>
        <v>0</v>
      </c>
    </row>
    <row r="29" spans="1:6" ht="12.9" customHeight="1">
      <c r="A29" s="119">
        <v>160000000751</v>
      </c>
      <c r="B29" s="130" t="s">
        <v>30</v>
      </c>
      <c r="C29" s="149"/>
      <c r="D29" s="133" t="s">
        <v>20</v>
      </c>
      <c r="E29" s="118">
        <v>15</v>
      </c>
      <c r="F29" s="276">
        <f t="shared" si="3"/>
        <v>0</v>
      </c>
    </row>
    <row r="30" spans="1:6" ht="12.9" customHeight="1">
      <c r="A30" s="119">
        <v>160000000752</v>
      </c>
      <c r="B30" s="130" t="s">
        <v>34</v>
      </c>
      <c r="C30" s="149"/>
      <c r="D30" s="133" t="s">
        <v>20</v>
      </c>
      <c r="E30" s="118">
        <v>5</v>
      </c>
      <c r="F30" s="276">
        <f t="shared" si="3"/>
        <v>0</v>
      </c>
    </row>
    <row r="31" spans="1:6" ht="12.9" customHeight="1">
      <c r="A31" s="119">
        <v>160000000753</v>
      </c>
      <c r="B31" s="130" t="s">
        <v>31</v>
      </c>
      <c r="C31" s="149"/>
      <c r="D31" s="133" t="s">
        <v>20</v>
      </c>
      <c r="E31" s="118">
        <v>5</v>
      </c>
      <c r="F31" s="276">
        <f t="shared" si="3"/>
        <v>0</v>
      </c>
    </row>
    <row r="32" spans="1:6" ht="12.9" customHeight="1">
      <c r="A32" s="119">
        <v>211000000010</v>
      </c>
      <c r="B32" s="130" t="s">
        <v>120</v>
      </c>
      <c r="C32" s="149"/>
      <c r="D32" s="133" t="s">
        <v>20</v>
      </c>
      <c r="E32" s="118">
        <v>2</v>
      </c>
      <c r="F32" s="276">
        <f t="shared" si="3"/>
        <v>0</v>
      </c>
    </row>
    <row r="33" spans="1:6" ht="12.9" customHeight="1">
      <c r="A33" s="119">
        <v>211000000091</v>
      </c>
      <c r="B33" s="130" t="s">
        <v>121</v>
      </c>
      <c r="C33" s="149"/>
      <c r="D33" s="133" t="s">
        <v>20</v>
      </c>
      <c r="E33" s="118">
        <v>5</v>
      </c>
      <c r="F33" s="276">
        <f t="shared" si="3"/>
        <v>0</v>
      </c>
    </row>
    <row r="34" spans="1:6" ht="12.9" customHeight="1">
      <c r="A34" s="119">
        <v>211000000092</v>
      </c>
      <c r="B34" s="130" t="s">
        <v>122</v>
      </c>
      <c r="C34" s="149"/>
      <c r="D34" s="133" t="s">
        <v>20</v>
      </c>
      <c r="E34" s="118">
        <v>5</v>
      </c>
      <c r="F34" s="276">
        <f t="shared" si="3"/>
        <v>0</v>
      </c>
    </row>
    <row r="35" spans="1:6" ht="12.9" customHeight="1">
      <c r="A35" s="119">
        <v>211000000093</v>
      </c>
      <c r="B35" s="130" t="s">
        <v>123</v>
      </c>
      <c r="C35" s="149"/>
      <c r="D35" s="133" t="s">
        <v>20</v>
      </c>
      <c r="E35" s="118">
        <v>3</v>
      </c>
      <c r="F35" s="276">
        <f t="shared" si="3"/>
        <v>0</v>
      </c>
    </row>
    <row r="36" spans="1:6" ht="12.9" customHeight="1">
      <c r="A36" s="119">
        <v>211000000094</v>
      </c>
      <c r="B36" s="130" t="s">
        <v>124</v>
      </c>
      <c r="C36" s="149"/>
      <c r="D36" s="133" t="s">
        <v>20</v>
      </c>
      <c r="E36" s="118">
        <v>1</v>
      </c>
      <c r="F36" s="276">
        <f t="shared" si="3"/>
        <v>0</v>
      </c>
    </row>
    <row r="37" spans="1:6" ht="12.9" customHeight="1" thickBot="1">
      <c r="A37" s="122">
        <v>212100000020</v>
      </c>
      <c r="B37" s="261" t="s">
        <v>125</v>
      </c>
      <c r="C37" s="151"/>
      <c r="D37" s="134" t="s">
        <v>20</v>
      </c>
      <c r="E37" s="124">
        <v>5</v>
      </c>
      <c r="F37" s="287">
        <f t="shared" si="3"/>
        <v>0</v>
      </c>
    </row>
    <row r="38" spans="1:6" ht="12.9" customHeight="1">
      <c r="A38" s="169"/>
      <c r="B38" s="27"/>
      <c r="C38" s="27"/>
      <c r="D38" s="27"/>
      <c r="E38" s="27"/>
      <c r="F38" s="27"/>
    </row>
    <row r="39" spans="1:6" ht="12.9" customHeight="1">
      <c r="A39" s="36" t="s">
        <v>276</v>
      </c>
      <c r="B39" s="39"/>
      <c r="C39" s="168"/>
      <c r="D39" s="278"/>
      <c r="E39" s="39"/>
      <c r="F39" s="168"/>
    </row>
    <row r="40" spans="1:6" ht="12.9" customHeight="1" thickBot="1">
      <c r="A40" s="169"/>
      <c r="B40" s="27"/>
      <c r="C40" s="169"/>
      <c r="D40" s="279"/>
      <c r="E40" s="27"/>
      <c r="F40" s="169"/>
    </row>
    <row r="41" spans="1:6" ht="12.9" customHeight="1">
      <c r="A41" s="43" t="s">
        <v>47</v>
      </c>
      <c r="B41" s="44"/>
      <c r="C41" s="44"/>
      <c r="D41" s="280"/>
      <c r="E41" s="206"/>
      <c r="F41" s="281"/>
    </row>
    <row r="42" spans="1:6" ht="12.9" customHeight="1">
      <c r="A42" s="54"/>
      <c r="B42" s="55"/>
      <c r="C42" s="55"/>
      <c r="D42" s="282"/>
      <c r="E42" s="55"/>
      <c r="F42" s="283"/>
    </row>
    <row r="43" spans="1:6" ht="12.9" customHeight="1">
      <c r="A43" s="108" t="s">
        <v>53</v>
      </c>
      <c r="B43" s="284" t="s">
        <v>54</v>
      </c>
      <c r="C43" s="170" t="s">
        <v>24</v>
      </c>
      <c r="D43" s="285" t="s">
        <v>27</v>
      </c>
      <c r="E43" s="207" t="s">
        <v>35</v>
      </c>
      <c r="F43" s="286" t="s">
        <v>25</v>
      </c>
    </row>
    <row r="44" spans="1:6" ht="12.9" customHeight="1" thickBot="1">
      <c r="A44" s="42"/>
      <c r="B44" s="100"/>
      <c r="C44" s="171"/>
      <c r="D44" s="165"/>
      <c r="E44" s="101"/>
      <c r="F44" s="176"/>
    </row>
    <row r="45" spans="1:6" ht="12.9" customHeight="1">
      <c r="A45" s="119">
        <v>271000000002</v>
      </c>
      <c r="B45" s="130" t="s">
        <v>58</v>
      </c>
      <c r="C45" s="149"/>
      <c r="D45" s="133" t="s">
        <v>20</v>
      </c>
      <c r="E45" s="118">
        <v>30</v>
      </c>
      <c r="F45" s="276">
        <f>SUM(E45)*C45</f>
        <v>0</v>
      </c>
    </row>
    <row r="46" spans="1:6" ht="12.9" customHeight="1">
      <c r="A46" s="119">
        <v>271000000003</v>
      </c>
      <c r="B46" s="130" t="s">
        <v>64</v>
      </c>
      <c r="C46" s="149"/>
      <c r="D46" s="133" t="s">
        <v>20</v>
      </c>
      <c r="E46" s="118">
        <v>2</v>
      </c>
      <c r="F46" s="276">
        <f>SUM(E46)*C46</f>
        <v>0</v>
      </c>
    </row>
    <row r="47" spans="1:6" ht="12.9" customHeight="1">
      <c r="A47" s="119">
        <v>311000000402</v>
      </c>
      <c r="B47" s="130" t="s">
        <v>126</v>
      </c>
      <c r="C47" s="149"/>
      <c r="D47" s="133" t="s">
        <v>20</v>
      </c>
      <c r="E47" s="118">
        <v>6</v>
      </c>
      <c r="F47" s="276">
        <f>SUM(E51)*C51</f>
        <v>0</v>
      </c>
    </row>
    <row r="48" spans="1:6" ht="12.9" customHeight="1">
      <c r="A48" s="119">
        <v>313000000018</v>
      </c>
      <c r="B48" s="130" t="s">
        <v>127</v>
      </c>
      <c r="C48" s="149"/>
      <c r="D48" s="133" t="s">
        <v>20</v>
      </c>
      <c r="E48" s="118">
        <v>1</v>
      </c>
      <c r="F48" s="276">
        <f>SUM(E53)*C53</f>
        <v>0</v>
      </c>
    </row>
    <row r="49" spans="1:6" ht="12.9" customHeight="1">
      <c r="A49" s="119">
        <v>314100000105</v>
      </c>
      <c r="B49" s="130" t="s">
        <v>100</v>
      </c>
      <c r="C49" s="149"/>
      <c r="D49" s="133" t="s">
        <v>20</v>
      </c>
      <c r="E49" s="118">
        <v>1</v>
      </c>
      <c r="F49" s="276">
        <f>SUM(E49)*C49</f>
        <v>0</v>
      </c>
    </row>
    <row r="50" spans="1:6" ht="12.9" customHeight="1">
      <c r="A50" s="119">
        <v>611000000412</v>
      </c>
      <c r="B50" s="130" t="s">
        <v>101</v>
      </c>
      <c r="C50" s="149"/>
      <c r="D50" s="133" t="s">
        <v>20</v>
      </c>
      <c r="E50" s="118">
        <v>1</v>
      </c>
      <c r="F50" s="276">
        <f>SUM(E50)*C50</f>
        <v>0</v>
      </c>
    </row>
    <row r="51" spans="1:6" ht="12.9" customHeight="1">
      <c r="A51" s="119">
        <v>614000000609</v>
      </c>
      <c r="B51" s="130" t="s">
        <v>128</v>
      </c>
      <c r="C51" s="149"/>
      <c r="D51" s="133" t="s">
        <v>20</v>
      </c>
      <c r="E51" s="118">
        <v>2</v>
      </c>
      <c r="F51" s="276">
        <f>SUM(E51)*C51</f>
        <v>0</v>
      </c>
    </row>
    <row r="52" spans="1:6" ht="12.9" customHeight="1">
      <c r="A52" s="119">
        <v>615000000218</v>
      </c>
      <c r="B52" s="130" t="s">
        <v>129</v>
      </c>
      <c r="C52" s="149"/>
      <c r="D52" s="133" t="s">
        <v>20</v>
      </c>
      <c r="E52" s="118">
        <v>2</v>
      </c>
      <c r="F52" s="276">
        <f>SUM(E52)*C52</f>
        <v>0</v>
      </c>
    </row>
    <row r="53" spans="1:6" ht="12.9" customHeight="1" thickBot="1">
      <c r="A53" s="122">
        <v>737000000312</v>
      </c>
      <c r="B53" s="261" t="s">
        <v>130</v>
      </c>
      <c r="C53" s="151"/>
      <c r="D53" s="134" t="s">
        <v>20</v>
      </c>
      <c r="E53" s="124">
        <v>2</v>
      </c>
      <c r="F53" s="287">
        <f>SUM(E53)*C53</f>
        <v>0</v>
      </c>
    </row>
    <row r="54" spans="1:6" ht="14.25" customHeight="1" thickBot="1">
      <c r="A54" s="288" t="s">
        <v>59</v>
      </c>
      <c r="B54" s="208"/>
      <c r="C54" s="172"/>
      <c r="D54" s="289"/>
      <c r="E54" s="208"/>
      <c r="F54" s="290">
        <f>SUM(F7:F53)</f>
        <v>0</v>
      </c>
    </row>
    <row r="55" ht="12.9" customHeight="1"/>
    <row r="56" ht="12.9" customHeight="1"/>
    <row r="57" ht="12.9" customHeight="1"/>
    <row r="58" spans="1:6" ht="12.9" customHeight="1">
      <c r="A58" s="169"/>
      <c r="B58" s="27"/>
      <c r="C58" s="169"/>
      <c r="D58" s="279"/>
      <c r="E58" s="27"/>
      <c r="F58" s="169"/>
    </row>
    <row r="59" spans="1:6" ht="12.9" customHeight="1">
      <c r="A59" s="169"/>
      <c r="B59" s="27"/>
      <c r="C59" s="169"/>
      <c r="D59" s="279"/>
      <c r="E59" s="27"/>
      <c r="F59" s="169"/>
    </row>
    <row r="60" spans="1:6" ht="12.75">
      <c r="A60" s="169"/>
      <c r="B60" s="27"/>
      <c r="C60" s="169"/>
      <c r="D60" s="279"/>
      <c r="E60" s="27"/>
      <c r="F60" s="169"/>
    </row>
    <row r="61" spans="1:6" ht="12.75">
      <c r="A61" s="169"/>
      <c r="B61" s="27"/>
      <c r="C61" s="169"/>
      <c r="D61" s="279"/>
      <c r="E61" s="27"/>
      <c r="F61" s="169"/>
    </row>
    <row r="62" spans="1:6" ht="13.5" customHeight="1">
      <c r="A62" s="169"/>
      <c r="B62" s="27"/>
      <c r="C62" s="169"/>
      <c r="D62" s="279"/>
      <c r="E62" s="27"/>
      <c r="F62" s="169"/>
    </row>
    <row r="63" spans="1:6" ht="12.75" customHeight="1">
      <c r="A63" s="169"/>
      <c r="B63" s="27"/>
      <c r="C63" s="169"/>
      <c r="D63" s="279"/>
      <c r="E63" s="27"/>
      <c r="F63" s="169"/>
    </row>
    <row r="64" spans="1:6" ht="12.75" customHeight="1">
      <c r="A64" s="169"/>
      <c r="B64" s="27"/>
      <c r="C64" s="169"/>
      <c r="D64" s="279"/>
      <c r="E64" s="27"/>
      <c r="F64" s="169"/>
    </row>
    <row r="65" spans="1:6" ht="12.75" customHeight="1">
      <c r="A65" s="169"/>
      <c r="B65" s="27"/>
      <c r="C65" s="169"/>
      <c r="D65" s="279"/>
      <c r="E65" s="27"/>
      <c r="F65" s="169"/>
    </row>
    <row r="66" spans="1:6" ht="12.75" customHeight="1">
      <c r="A66" s="169"/>
      <c r="B66" s="27"/>
      <c r="C66" s="169"/>
      <c r="D66" s="279"/>
      <c r="E66" s="27"/>
      <c r="F66" s="169"/>
    </row>
    <row r="67" spans="1:6" ht="12.75" customHeight="1">
      <c r="A67" s="169"/>
      <c r="B67" s="27"/>
      <c r="C67" s="169"/>
      <c r="D67" s="279"/>
      <c r="E67" s="27"/>
      <c r="F67" s="169"/>
    </row>
    <row r="68" spans="1:6" ht="12.75">
      <c r="A68" s="169"/>
      <c r="B68" s="27"/>
      <c r="C68" s="169"/>
      <c r="D68" s="279"/>
      <c r="E68" s="27"/>
      <c r="F68" s="169"/>
    </row>
    <row r="69" spans="1:6" ht="12.75">
      <c r="A69" s="169"/>
      <c r="B69" s="27"/>
      <c r="C69" s="169"/>
      <c r="D69" s="279"/>
      <c r="E69" s="27"/>
      <c r="F69" s="169"/>
    </row>
    <row r="70" spans="1:6" ht="12.75">
      <c r="A70" s="169"/>
      <c r="B70" s="27"/>
      <c r="C70" s="169"/>
      <c r="D70" s="279"/>
      <c r="E70" s="27"/>
      <c r="F70" s="169"/>
    </row>
    <row r="71" ht="12.75" customHeight="1"/>
    <row r="73" spans="1:6" ht="12.75" customHeight="1">
      <c r="A73" s="169"/>
      <c r="B73" s="27"/>
      <c r="C73" s="169"/>
      <c r="D73" s="279"/>
      <c r="E73" s="27"/>
      <c r="F73" s="169"/>
    </row>
    <row r="74" spans="1:6" ht="12.75" customHeight="1">
      <c r="A74" s="169"/>
      <c r="B74" s="27"/>
      <c r="C74" s="169"/>
      <c r="D74" s="279"/>
      <c r="E74" s="27"/>
      <c r="F74" s="169"/>
    </row>
    <row r="75" spans="1:6" ht="12.75" customHeight="1">
      <c r="A75" s="169"/>
      <c r="B75" s="27"/>
      <c r="C75" s="169"/>
      <c r="D75" s="279"/>
      <c r="E75" s="27"/>
      <c r="F75" s="169"/>
    </row>
    <row r="76" spans="1:6" ht="12.75" customHeight="1">
      <c r="A76" s="169"/>
      <c r="B76" s="27"/>
      <c r="C76" s="169"/>
      <c r="D76" s="279"/>
      <c r="E76" s="27"/>
      <c r="F76" s="169"/>
    </row>
    <row r="77" spans="1:6" ht="12.75">
      <c r="A77" s="36" t="s">
        <v>110</v>
      </c>
      <c r="B77" s="34"/>
      <c r="C77" s="34"/>
      <c r="D77" s="35"/>
      <c r="E77" s="209"/>
      <c r="F77" s="34"/>
    </row>
    <row r="78" spans="1:6" ht="13.8" thickBot="1">
      <c r="A78" s="34"/>
      <c r="B78" s="34"/>
      <c r="C78" s="34"/>
      <c r="D78" s="35"/>
      <c r="E78" s="34"/>
      <c r="F78" s="34"/>
    </row>
    <row r="79" spans="1:6" ht="12.75">
      <c r="A79" s="43" t="s">
        <v>26</v>
      </c>
      <c r="B79" s="44"/>
      <c r="C79" s="44"/>
      <c r="D79" s="280"/>
      <c r="E79" s="210"/>
      <c r="F79" s="291"/>
    </row>
    <row r="80" spans="1:6" ht="12.75">
      <c r="A80" s="292"/>
      <c r="B80" s="211"/>
      <c r="C80" s="173"/>
      <c r="D80" s="293"/>
      <c r="E80" s="211"/>
      <c r="F80" s="294"/>
    </row>
    <row r="81" spans="1:6" ht="12.75">
      <c r="A81" s="108" t="s">
        <v>53</v>
      </c>
      <c r="B81" s="284" t="s">
        <v>32</v>
      </c>
      <c r="C81" s="170" t="s">
        <v>24</v>
      </c>
      <c r="D81" s="285" t="s">
        <v>27</v>
      </c>
      <c r="E81" s="207" t="s">
        <v>35</v>
      </c>
      <c r="F81" s="295" t="s">
        <v>25</v>
      </c>
    </row>
    <row r="82" spans="1:6" ht="13.8" thickBot="1">
      <c r="A82" s="42"/>
      <c r="B82" s="100"/>
      <c r="C82" s="171"/>
      <c r="D82" s="165"/>
      <c r="E82" s="101"/>
      <c r="F82" s="176"/>
    </row>
    <row r="83" spans="1:6" ht="12.75">
      <c r="A83" s="120">
        <v>208200133</v>
      </c>
      <c r="B83" s="144" t="s">
        <v>303</v>
      </c>
      <c r="C83" s="150"/>
      <c r="D83" s="132" t="s">
        <v>22</v>
      </c>
      <c r="E83" s="150">
        <v>5</v>
      </c>
      <c r="F83" s="332">
        <f aca="true" t="shared" si="4" ref="F83:F84">SUM(E83)*C83</f>
        <v>0</v>
      </c>
    </row>
    <row r="84" spans="1:6" ht="12.75">
      <c r="A84" s="119">
        <v>208560133</v>
      </c>
      <c r="B84" s="117" t="s">
        <v>304</v>
      </c>
      <c r="C84" s="149"/>
      <c r="D84" s="133" t="s">
        <v>22</v>
      </c>
      <c r="E84" s="149">
        <v>5</v>
      </c>
      <c r="F84" s="272">
        <f t="shared" si="4"/>
        <v>0</v>
      </c>
    </row>
    <row r="85" spans="1:6" ht="12.75">
      <c r="A85" s="119">
        <v>209000217</v>
      </c>
      <c r="B85" s="130" t="s">
        <v>131</v>
      </c>
      <c r="C85" s="149"/>
      <c r="D85" s="133" t="s">
        <v>21</v>
      </c>
      <c r="E85" s="118">
        <v>4</v>
      </c>
      <c r="F85" s="296">
        <f aca="true" t="shared" si="5" ref="F85:F86">SUM(E85)*C85</f>
        <v>0</v>
      </c>
    </row>
    <row r="86" spans="1:6" ht="12.75">
      <c r="A86" s="119">
        <v>209000255</v>
      </c>
      <c r="B86" s="130" t="s">
        <v>132</v>
      </c>
      <c r="C86" s="149"/>
      <c r="D86" s="133" t="s">
        <v>33</v>
      </c>
      <c r="E86" s="118">
        <v>5</v>
      </c>
      <c r="F86" s="296">
        <f t="shared" si="5"/>
        <v>0</v>
      </c>
    </row>
    <row r="87" spans="1:6" ht="12.75">
      <c r="A87" s="119">
        <v>210010301</v>
      </c>
      <c r="B87" s="117" t="s">
        <v>322</v>
      </c>
      <c r="C87" s="149"/>
      <c r="D87" s="133" t="s">
        <v>20</v>
      </c>
      <c r="E87" s="118">
        <v>14</v>
      </c>
      <c r="F87" s="272">
        <f aca="true" t="shared" si="6" ref="F87">SUM(E87)*C87</f>
        <v>0</v>
      </c>
    </row>
    <row r="88" spans="1:6" ht="12.75">
      <c r="A88" s="119">
        <v>210010321</v>
      </c>
      <c r="B88" s="117" t="s">
        <v>320</v>
      </c>
      <c r="C88" s="149"/>
      <c r="D88" s="133" t="s">
        <v>20</v>
      </c>
      <c r="E88" s="118">
        <v>5</v>
      </c>
      <c r="F88" s="272">
        <f aca="true" t="shared" si="7" ref="F88:F94">SUM(E88)*C88</f>
        <v>0</v>
      </c>
    </row>
    <row r="89" spans="1:6" ht="12.75">
      <c r="A89" s="119">
        <v>210010322</v>
      </c>
      <c r="B89" s="117" t="s">
        <v>321</v>
      </c>
      <c r="C89" s="149"/>
      <c r="D89" s="133" t="s">
        <v>20</v>
      </c>
      <c r="E89" s="118">
        <v>2</v>
      </c>
      <c r="F89" s="272">
        <f t="shared" si="7"/>
        <v>0</v>
      </c>
    </row>
    <row r="90" spans="1:6" ht="12.75">
      <c r="A90" s="119">
        <v>210010522</v>
      </c>
      <c r="B90" s="130" t="s">
        <v>133</v>
      </c>
      <c r="C90" s="149"/>
      <c r="D90" s="133" t="s">
        <v>20</v>
      </c>
      <c r="E90" s="118">
        <v>9</v>
      </c>
      <c r="F90" s="296">
        <f t="shared" si="7"/>
        <v>0</v>
      </c>
    </row>
    <row r="91" spans="1:6" ht="12.75">
      <c r="A91" s="119">
        <v>210020521</v>
      </c>
      <c r="B91" s="130" t="s">
        <v>65</v>
      </c>
      <c r="C91" s="149"/>
      <c r="D91" s="133" t="s">
        <v>22</v>
      </c>
      <c r="E91" s="118">
        <v>9</v>
      </c>
      <c r="F91" s="296">
        <f t="shared" si="7"/>
        <v>0</v>
      </c>
    </row>
    <row r="92" spans="1:6" ht="12.75">
      <c r="A92" s="119">
        <v>210020524</v>
      </c>
      <c r="B92" s="130" t="s">
        <v>66</v>
      </c>
      <c r="C92" s="149"/>
      <c r="D92" s="133" t="s">
        <v>22</v>
      </c>
      <c r="E92" s="118">
        <v>8</v>
      </c>
      <c r="F92" s="296">
        <f t="shared" si="7"/>
        <v>0</v>
      </c>
    </row>
    <row r="93" spans="1:6" ht="12.75" customHeight="1">
      <c r="A93" s="119">
        <v>210100001</v>
      </c>
      <c r="B93" s="130" t="s">
        <v>134</v>
      </c>
      <c r="C93" s="149"/>
      <c r="D93" s="133" t="s">
        <v>20</v>
      </c>
      <c r="E93" s="118">
        <v>26</v>
      </c>
      <c r="F93" s="296">
        <f t="shared" si="7"/>
        <v>0</v>
      </c>
    </row>
    <row r="94" spans="1:6" ht="12.75">
      <c r="A94" s="119">
        <v>210100002</v>
      </c>
      <c r="B94" s="130" t="s">
        <v>135</v>
      </c>
      <c r="C94" s="149"/>
      <c r="D94" s="133" t="s">
        <v>20</v>
      </c>
      <c r="E94" s="118">
        <v>3</v>
      </c>
      <c r="F94" s="296">
        <f t="shared" si="7"/>
        <v>0</v>
      </c>
    </row>
    <row r="95" spans="1:6" ht="12.75">
      <c r="A95" s="119">
        <v>210100004</v>
      </c>
      <c r="B95" s="117" t="s">
        <v>302</v>
      </c>
      <c r="C95" s="273"/>
      <c r="D95" s="274" t="s">
        <v>20</v>
      </c>
      <c r="E95" s="118">
        <v>2</v>
      </c>
      <c r="F95" s="275">
        <f aca="true" t="shared" si="8" ref="F95">SUM(E95)*C95</f>
        <v>0</v>
      </c>
    </row>
    <row r="96" spans="1:6" ht="12.75">
      <c r="A96" s="119">
        <v>210110041</v>
      </c>
      <c r="B96" s="130" t="s">
        <v>102</v>
      </c>
      <c r="C96" s="149"/>
      <c r="D96" s="133" t="s">
        <v>20</v>
      </c>
      <c r="E96" s="118">
        <v>5</v>
      </c>
      <c r="F96" s="296">
        <f>SUM(E96)*C96</f>
        <v>0</v>
      </c>
    </row>
    <row r="97" spans="1:6" ht="12.75">
      <c r="A97" s="119">
        <v>210110043</v>
      </c>
      <c r="B97" s="130" t="s">
        <v>103</v>
      </c>
      <c r="C97" s="149"/>
      <c r="D97" s="133" t="s">
        <v>20</v>
      </c>
      <c r="E97" s="118">
        <v>2</v>
      </c>
      <c r="F97" s="296">
        <f>SUM(E97)*C97</f>
        <v>0</v>
      </c>
    </row>
    <row r="98" spans="1:6" ht="12.75">
      <c r="A98" s="119">
        <v>210110083</v>
      </c>
      <c r="B98" s="130" t="s">
        <v>104</v>
      </c>
      <c r="C98" s="149"/>
      <c r="D98" s="133" t="s">
        <v>20</v>
      </c>
      <c r="E98" s="118">
        <v>1</v>
      </c>
      <c r="F98" s="296">
        <f>SUM(E98)*C98</f>
        <v>0</v>
      </c>
    </row>
    <row r="99" spans="1:6" ht="12.75">
      <c r="A99" s="119">
        <v>210115004</v>
      </c>
      <c r="B99" s="130" t="s">
        <v>105</v>
      </c>
      <c r="C99" s="149"/>
      <c r="D99" s="133" t="s">
        <v>20</v>
      </c>
      <c r="E99" s="118">
        <v>21</v>
      </c>
      <c r="F99" s="296">
        <f aca="true" t="shared" si="9" ref="F99:F106">SUM(E99)*C99</f>
        <v>0</v>
      </c>
    </row>
    <row r="100" spans="1:6" ht="12.75">
      <c r="A100" s="119">
        <v>210140462</v>
      </c>
      <c r="B100" s="130" t="s">
        <v>136</v>
      </c>
      <c r="C100" s="149"/>
      <c r="D100" s="133" t="s">
        <v>20</v>
      </c>
      <c r="E100" s="118">
        <v>1</v>
      </c>
      <c r="F100" s="296">
        <f t="shared" si="9"/>
        <v>0</v>
      </c>
    </row>
    <row r="101" spans="1:6" ht="12.75">
      <c r="A101" s="119">
        <v>210192721</v>
      </c>
      <c r="B101" s="130" t="s">
        <v>44</v>
      </c>
      <c r="C101" s="149"/>
      <c r="D101" s="133" t="s">
        <v>20</v>
      </c>
      <c r="E101" s="118">
        <v>11</v>
      </c>
      <c r="F101" s="296">
        <f t="shared" si="9"/>
        <v>0</v>
      </c>
    </row>
    <row r="102" spans="1:6" ht="12.75">
      <c r="A102" s="119">
        <v>210192722</v>
      </c>
      <c r="B102" s="130" t="s">
        <v>45</v>
      </c>
      <c r="C102" s="149"/>
      <c r="D102" s="133" t="s">
        <v>20</v>
      </c>
      <c r="E102" s="118">
        <v>12</v>
      </c>
      <c r="F102" s="296">
        <f t="shared" si="9"/>
        <v>0</v>
      </c>
    </row>
    <row r="103" spans="1:6" ht="12.75">
      <c r="A103" s="119">
        <v>210192723</v>
      </c>
      <c r="B103" s="130" t="s">
        <v>46</v>
      </c>
      <c r="C103" s="149"/>
      <c r="D103" s="133" t="s">
        <v>20</v>
      </c>
      <c r="E103" s="118">
        <v>20</v>
      </c>
      <c r="F103" s="296">
        <f t="shared" si="9"/>
        <v>0</v>
      </c>
    </row>
    <row r="104" spans="1:6" ht="12.75">
      <c r="A104" s="119">
        <v>210206813</v>
      </c>
      <c r="B104" s="130" t="s">
        <v>137</v>
      </c>
      <c r="C104" s="149"/>
      <c r="D104" s="133" t="s">
        <v>20</v>
      </c>
      <c r="E104" s="118">
        <v>2</v>
      </c>
      <c r="F104" s="296">
        <f t="shared" si="9"/>
        <v>0</v>
      </c>
    </row>
    <row r="105" spans="1:6" ht="12.75">
      <c r="A105" s="119">
        <v>210206900</v>
      </c>
      <c r="B105" s="130" t="s">
        <v>138</v>
      </c>
      <c r="C105" s="149"/>
      <c r="D105" s="133" t="s">
        <v>20</v>
      </c>
      <c r="E105" s="118">
        <v>2</v>
      </c>
      <c r="F105" s="296">
        <f t="shared" si="9"/>
        <v>0</v>
      </c>
    </row>
    <row r="106" spans="1:6" ht="12.75">
      <c r="A106" s="119">
        <v>210206905</v>
      </c>
      <c r="B106" s="130" t="s">
        <v>139</v>
      </c>
      <c r="C106" s="149"/>
      <c r="D106" s="133" t="s">
        <v>20</v>
      </c>
      <c r="E106" s="118">
        <v>2</v>
      </c>
      <c r="F106" s="296">
        <f t="shared" si="9"/>
        <v>0</v>
      </c>
    </row>
    <row r="107" spans="1:6" ht="12.75">
      <c r="A107" s="119">
        <v>210220021</v>
      </c>
      <c r="B107" s="117" t="s">
        <v>300</v>
      </c>
      <c r="C107" s="149"/>
      <c r="D107" s="133" t="s">
        <v>22</v>
      </c>
      <c r="E107" s="149">
        <v>10</v>
      </c>
      <c r="F107" s="297">
        <f aca="true" t="shared" si="10" ref="F107:F108">SUM(E107)*C107</f>
        <v>0</v>
      </c>
    </row>
    <row r="108" spans="1:6" ht="12.75">
      <c r="A108" s="119">
        <v>210220302</v>
      </c>
      <c r="B108" s="117" t="s">
        <v>301</v>
      </c>
      <c r="C108" s="149"/>
      <c r="D108" s="133" t="s">
        <v>20</v>
      </c>
      <c r="E108" s="149">
        <v>2</v>
      </c>
      <c r="F108" s="297">
        <f t="shared" si="10"/>
        <v>0</v>
      </c>
    </row>
    <row r="109" spans="1:6" ht="12.75">
      <c r="A109" s="119">
        <v>210220650</v>
      </c>
      <c r="B109" s="130" t="s">
        <v>36</v>
      </c>
      <c r="C109" s="149"/>
      <c r="D109" s="133" t="s">
        <v>20</v>
      </c>
      <c r="E109" s="118">
        <v>3</v>
      </c>
      <c r="F109" s="296">
        <f>SUM(E109)*C109</f>
        <v>0</v>
      </c>
    </row>
    <row r="110" spans="1:6" ht="12.75">
      <c r="A110" s="119">
        <v>210292021</v>
      </c>
      <c r="B110" s="130" t="s">
        <v>106</v>
      </c>
      <c r="C110" s="149"/>
      <c r="D110" s="133" t="s">
        <v>20</v>
      </c>
      <c r="E110" s="118">
        <v>1</v>
      </c>
      <c r="F110" s="296">
        <f>SUM(E110)*C110</f>
        <v>0</v>
      </c>
    </row>
    <row r="111" spans="1:6" ht="12.75">
      <c r="A111" s="119">
        <v>210292022</v>
      </c>
      <c r="B111" s="130" t="s">
        <v>107</v>
      </c>
      <c r="C111" s="149"/>
      <c r="D111" s="133" t="s">
        <v>20</v>
      </c>
      <c r="E111" s="118">
        <v>3</v>
      </c>
      <c r="F111" s="296">
        <f>SUM(E111)*C111</f>
        <v>0</v>
      </c>
    </row>
    <row r="112" spans="1:6" ht="12.75">
      <c r="A112" s="119">
        <v>210292031</v>
      </c>
      <c r="B112" s="130" t="s">
        <v>140</v>
      </c>
      <c r="C112" s="149"/>
      <c r="D112" s="133" t="s">
        <v>20</v>
      </c>
      <c r="E112" s="118">
        <v>6</v>
      </c>
      <c r="F112" s="296">
        <f>SUM(E112)*C112</f>
        <v>0</v>
      </c>
    </row>
    <row r="113" spans="1:6" ht="13.8" thickBot="1">
      <c r="A113" s="122">
        <v>210292041</v>
      </c>
      <c r="B113" s="261" t="s">
        <v>108</v>
      </c>
      <c r="C113" s="151"/>
      <c r="D113" s="134" t="s">
        <v>20</v>
      </c>
      <c r="E113" s="124">
        <v>9</v>
      </c>
      <c r="F113" s="298">
        <f>SUM(E113)*C113</f>
        <v>0</v>
      </c>
    </row>
    <row r="115" spans="1:6" ht="12.75">
      <c r="A115" s="36" t="s">
        <v>277</v>
      </c>
      <c r="B115" s="27"/>
      <c r="C115" s="169"/>
      <c r="D115" s="279"/>
      <c r="E115" s="27"/>
      <c r="F115" s="169"/>
    </row>
    <row r="116" spans="1:6" ht="13.8" thickBot="1">
      <c r="A116" s="34"/>
      <c r="B116" s="34"/>
      <c r="C116" s="34"/>
      <c r="D116" s="35"/>
      <c r="E116" s="34"/>
      <c r="F116" s="34"/>
    </row>
    <row r="117" spans="1:6" ht="12.75">
      <c r="A117" s="43" t="s">
        <v>26</v>
      </c>
      <c r="B117" s="44"/>
      <c r="C117" s="44"/>
      <c r="D117" s="280"/>
      <c r="E117" s="210"/>
      <c r="F117" s="291"/>
    </row>
    <row r="118" spans="1:6" ht="12.75">
      <c r="A118" s="292"/>
      <c r="B118" s="211"/>
      <c r="C118" s="173"/>
      <c r="D118" s="293"/>
      <c r="E118" s="211"/>
      <c r="F118" s="294"/>
    </row>
    <row r="119" spans="1:6" ht="12.75">
      <c r="A119" s="108" t="s">
        <v>53</v>
      </c>
      <c r="B119" s="284" t="s">
        <v>32</v>
      </c>
      <c r="C119" s="170" t="s">
        <v>24</v>
      </c>
      <c r="D119" s="285" t="s">
        <v>27</v>
      </c>
      <c r="E119" s="207" t="s">
        <v>35</v>
      </c>
      <c r="F119" s="295" t="s">
        <v>25</v>
      </c>
    </row>
    <row r="120" spans="1:6" ht="13.8" thickBot="1">
      <c r="A120" s="42"/>
      <c r="B120" s="100"/>
      <c r="C120" s="171"/>
      <c r="D120" s="165"/>
      <c r="E120" s="101"/>
      <c r="F120" s="176"/>
    </row>
    <row r="121" spans="1:6" ht="12.75">
      <c r="A121" s="326">
        <v>210800526</v>
      </c>
      <c r="B121" s="327" t="s">
        <v>141</v>
      </c>
      <c r="C121" s="328"/>
      <c r="D121" s="329" t="s">
        <v>22</v>
      </c>
      <c r="E121" s="330">
        <v>20</v>
      </c>
      <c r="F121" s="331">
        <f>SUM(E121)*C121</f>
        <v>0</v>
      </c>
    </row>
    <row r="122" spans="1:6" ht="12.75">
      <c r="A122" s="119">
        <v>210800527</v>
      </c>
      <c r="B122" s="130" t="s">
        <v>67</v>
      </c>
      <c r="C122" s="149"/>
      <c r="D122" s="133" t="s">
        <v>22</v>
      </c>
      <c r="E122" s="118">
        <v>20</v>
      </c>
      <c r="F122" s="296">
        <f>SUM(E122)*C122</f>
        <v>0</v>
      </c>
    </row>
    <row r="123" spans="1:6" ht="12.75">
      <c r="A123" s="119">
        <v>210800530</v>
      </c>
      <c r="B123" s="130" t="s">
        <v>299</v>
      </c>
      <c r="C123" s="149"/>
      <c r="D123" s="133" t="s">
        <v>22</v>
      </c>
      <c r="E123" s="118">
        <v>20</v>
      </c>
      <c r="F123" s="296">
        <f aca="true" t="shared" si="11" ref="F123">SUM(E123)*C123</f>
        <v>0</v>
      </c>
    </row>
    <row r="124" spans="1:6" ht="13.5" customHeight="1">
      <c r="A124" s="119">
        <v>210810001</v>
      </c>
      <c r="B124" s="130" t="s">
        <v>68</v>
      </c>
      <c r="C124" s="149"/>
      <c r="D124" s="133" t="s">
        <v>22</v>
      </c>
      <c r="E124" s="118">
        <v>20</v>
      </c>
      <c r="F124" s="296">
        <f aca="true" t="shared" si="12" ref="F124:F130">SUM(E124)*C124</f>
        <v>0</v>
      </c>
    </row>
    <row r="125" spans="1:6" ht="12.75">
      <c r="A125" s="156">
        <v>210810005</v>
      </c>
      <c r="B125" s="155" t="s">
        <v>69</v>
      </c>
      <c r="C125" s="149"/>
      <c r="D125" s="133" t="s">
        <v>22</v>
      </c>
      <c r="E125" s="118">
        <v>50</v>
      </c>
      <c r="F125" s="296">
        <f t="shared" si="12"/>
        <v>0</v>
      </c>
    </row>
    <row r="126" spans="1:6" ht="12.75">
      <c r="A126" s="156">
        <v>210810006</v>
      </c>
      <c r="B126" s="155" t="s">
        <v>70</v>
      </c>
      <c r="C126" s="149"/>
      <c r="D126" s="133" t="s">
        <v>22</v>
      </c>
      <c r="E126" s="118">
        <v>80</v>
      </c>
      <c r="F126" s="296">
        <f t="shared" si="12"/>
        <v>0</v>
      </c>
    </row>
    <row r="127" spans="1:6" ht="12.75">
      <c r="A127" s="156">
        <v>210810015</v>
      </c>
      <c r="B127" s="155" t="s">
        <v>71</v>
      </c>
      <c r="C127" s="149"/>
      <c r="D127" s="133" t="s">
        <v>22</v>
      </c>
      <c r="E127" s="118">
        <v>20</v>
      </c>
      <c r="F127" s="296">
        <f t="shared" si="12"/>
        <v>0</v>
      </c>
    </row>
    <row r="128" spans="1:6" ht="12.75">
      <c r="A128" s="156">
        <v>210810016</v>
      </c>
      <c r="B128" s="155" t="s">
        <v>109</v>
      </c>
      <c r="C128" s="149"/>
      <c r="D128" s="133" t="s">
        <v>22</v>
      </c>
      <c r="E128" s="118">
        <v>30</v>
      </c>
      <c r="F128" s="296">
        <f t="shared" si="12"/>
        <v>0</v>
      </c>
    </row>
    <row r="129" spans="1:6" ht="12.75">
      <c r="A129" s="156">
        <v>211010002</v>
      </c>
      <c r="B129" s="155" t="s">
        <v>72</v>
      </c>
      <c r="C129" s="149"/>
      <c r="D129" s="133" t="s">
        <v>20</v>
      </c>
      <c r="E129" s="118">
        <v>10</v>
      </c>
      <c r="F129" s="296">
        <f t="shared" si="12"/>
        <v>0</v>
      </c>
    </row>
    <row r="130" spans="1:6" ht="13.8" thickBot="1">
      <c r="A130" s="158">
        <v>211010003</v>
      </c>
      <c r="B130" s="159" t="s">
        <v>142</v>
      </c>
      <c r="C130" s="151"/>
      <c r="D130" s="134" t="s">
        <v>20</v>
      </c>
      <c r="E130" s="124">
        <v>2</v>
      </c>
      <c r="F130" s="298">
        <f t="shared" si="12"/>
        <v>0</v>
      </c>
    </row>
    <row r="131" spans="1:6" ht="14.25" customHeight="1" thickBot="1">
      <c r="A131" s="299" t="s">
        <v>59</v>
      </c>
      <c r="B131" s="212"/>
      <c r="C131" s="174"/>
      <c r="D131" s="300"/>
      <c r="E131" s="212"/>
      <c r="F131" s="301">
        <f>SUM(F83:F130)</f>
        <v>0</v>
      </c>
    </row>
    <row r="132" spans="1:6" ht="12.75">
      <c r="A132" s="169"/>
      <c r="B132" s="27"/>
      <c r="C132" s="169"/>
      <c r="D132" s="279"/>
      <c r="E132" s="27"/>
      <c r="F132" s="169"/>
    </row>
    <row r="133" spans="1:6" ht="12.75">
      <c r="A133" s="169"/>
      <c r="B133" s="27"/>
      <c r="C133" s="169"/>
      <c r="D133" s="279"/>
      <c r="E133" s="27"/>
      <c r="F133" s="169"/>
    </row>
    <row r="134" spans="1:6" ht="12.75">
      <c r="A134" s="169"/>
      <c r="B134" s="27"/>
      <c r="C134" s="169"/>
      <c r="D134" s="279"/>
      <c r="E134" s="27"/>
      <c r="F134" s="169"/>
    </row>
    <row r="135" spans="1:6" ht="12.75">
      <c r="A135" s="169"/>
      <c r="B135" s="27"/>
      <c r="C135" s="169"/>
      <c r="D135" s="279"/>
      <c r="E135" s="27"/>
      <c r="F135" s="169"/>
    </row>
    <row r="136" spans="1:6" ht="12.75">
      <c r="A136" s="169"/>
      <c r="B136" s="27"/>
      <c r="C136" s="169"/>
      <c r="D136" s="279"/>
      <c r="E136" s="27"/>
      <c r="F136" s="169"/>
    </row>
    <row r="137" spans="1:6" ht="12.75">
      <c r="A137" s="169"/>
      <c r="B137" s="27"/>
      <c r="C137" s="169"/>
      <c r="D137" s="279"/>
      <c r="E137" s="27"/>
      <c r="F137" s="169"/>
    </row>
    <row r="138" spans="1:6" ht="12.75">
      <c r="A138" s="169"/>
      <c r="B138" s="27"/>
      <c r="C138" s="169"/>
      <c r="D138" s="279"/>
      <c r="E138" s="27"/>
      <c r="F138" s="169"/>
    </row>
    <row r="139" spans="1:6" ht="12.75">
      <c r="A139" s="169"/>
      <c r="B139" s="27"/>
      <c r="C139" s="169"/>
      <c r="D139" s="279"/>
      <c r="E139" s="27"/>
      <c r="F139" s="169"/>
    </row>
    <row r="140" spans="1:6" ht="12.75">
      <c r="A140" s="169"/>
      <c r="B140" s="27"/>
      <c r="C140" s="169"/>
      <c r="D140" s="279"/>
      <c r="E140" s="27"/>
      <c r="F140" s="169"/>
    </row>
    <row r="141" spans="1:6" ht="12.75">
      <c r="A141" s="169"/>
      <c r="B141" s="27"/>
      <c r="C141" s="169"/>
      <c r="D141" s="279"/>
      <c r="E141" s="27"/>
      <c r="F141" s="169"/>
    </row>
    <row r="142" spans="1:6" ht="12.75">
      <c r="A142" s="169"/>
      <c r="B142" s="27"/>
      <c r="C142" s="169"/>
      <c r="D142" s="279"/>
      <c r="E142" s="27"/>
      <c r="F142" s="169"/>
    </row>
    <row r="143" spans="1:6" ht="12.75">
      <c r="A143" s="169"/>
      <c r="B143" s="27"/>
      <c r="C143" s="169"/>
      <c r="D143" s="279"/>
      <c r="E143" s="27"/>
      <c r="F143" s="169"/>
    </row>
    <row r="144" spans="1:6" ht="12.75">
      <c r="A144" s="169"/>
      <c r="B144" s="27"/>
      <c r="C144" s="169"/>
      <c r="D144" s="279"/>
      <c r="E144" s="27"/>
      <c r="F144" s="169"/>
    </row>
    <row r="145" spans="1:6" ht="12.75">
      <c r="A145" s="302"/>
      <c r="B145" s="247"/>
      <c r="C145" s="162"/>
      <c r="D145" s="303"/>
      <c r="E145" s="213"/>
      <c r="F145" s="37"/>
    </row>
    <row r="146" spans="1:6" ht="12.75">
      <c r="A146" s="302"/>
      <c r="B146" s="247"/>
      <c r="C146" s="162"/>
      <c r="D146" s="303"/>
      <c r="E146" s="213"/>
      <c r="F146" s="37"/>
    </row>
    <row r="147" spans="1:6" ht="12.75">
      <c r="A147" s="302"/>
      <c r="B147" s="247"/>
      <c r="C147" s="162"/>
      <c r="D147" s="303"/>
      <c r="E147" s="213"/>
      <c r="F147" s="37"/>
    </row>
    <row r="148" spans="1:6" ht="12.75">
      <c r="A148" s="302"/>
      <c r="B148" s="247"/>
      <c r="C148" s="162"/>
      <c r="D148" s="303"/>
      <c r="E148" s="213"/>
      <c r="F148" s="37"/>
    </row>
    <row r="149" spans="1:6" ht="12.75">
      <c r="A149" s="302"/>
      <c r="B149" s="247"/>
      <c r="C149" s="162"/>
      <c r="D149" s="303"/>
      <c r="E149" s="213"/>
      <c r="F149" s="37"/>
    </row>
    <row r="150" spans="1:6" ht="12.75">
      <c r="A150" s="302"/>
      <c r="B150" s="247"/>
      <c r="C150" s="162"/>
      <c r="D150" s="303"/>
      <c r="E150" s="213"/>
      <c r="F150" s="37"/>
    </row>
    <row r="151" spans="1:6" ht="12.75">
      <c r="A151" s="302"/>
      <c r="B151" s="247"/>
      <c r="C151" s="162"/>
      <c r="D151" s="303"/>
      <c r="E151" s="213"/>
      <c r="F151" s="37"/>
    </row>
    <row r="152" spans="1:6" ht="12.75">
      <c r="A152" s="39"/>
      <c r="B152" s="39"/>
      <c r="C152" s="168"/>
      <c r="D152" s="278"/>
      <c r="E152" s="39"/>
      <c r="F152" s="168"/>
    </row>
    <row r="153" spans="1:6" ht="12.75">
      <c r="A153" s="169"/>
      <c r="B153" s="27"/>
      <c r="C153" s="27"/>
      <c r="D153" s="279"/>
      <c r="E153" s="27"/>
      <c r="F153" s="169"/>
    </row>
    <row r="154" spans="1:6" ht="12.75">
      <c r="A154" s="169"/>
      <c r="B154" s="27"/>
      <c r="C154" s="27"/>
      <c r="D154" s="279"/>
      <c r="E154" s="27"/>
      <c r="F154" s="169"/>
    </row>
    <row r="155" spans="1:6" ht="12.75">
      <c r="A155" s="169"/>
      <c r="B155" s="27"/>
      <c r="C155" s="27"/>
      <c r="D155" s="279"/>
      <c r="E155" s="27"/>
      <c r="F155" s="169"/>
    </row>
    <row r="156" spans="1:6" ht="12.75">
      <c r="A156" s="169"/>
      <c r="B156" s="27"/>
      <c r="C156" s="27"/>
      <c r="D156" s="279"/>
      <c r="E156" s="27"/>
      <c r="F156" s="169"/>
    </row>
    <row r="157" spans="1:6" ht="12.75">
      <c r="A157" s="169"/>
      <c r="B157" s="27"/>
      <c r="C157" s="27"/>
      <c r="D157" s="279"/>
      <c r="E157" s="27"/>
      <c r="F157" s="169"/>
    </row>
    <row r="158" spans="1:6" ht="12.75">
      <c r="A158" s="169"/>
      <c r="B158" s="27"/>
      <c r="C158" s="27"/>
      <c r="D158" s="279"/>
      <c r="E158" s="27"/>
      <c r="F158" s="169"/>
    </row>
    <row r="159" spans="1:6" ht="12.75">
      <c r="A159" s="27"/>
      <c r="B159" s="27"/>
      <c r="C159" s="27"/>
      <c r="D159" s="27"/>
      <c r="E159" s="27"/>
      <c r="F159" s="27"/>
    </row>
    <row r="160" spans="1:6" ht="12.75">
      <c r="A160" s="27"/>
      <c r="B160" s="27"/>
      <c r="C160" s="27"/>
      <c r="D160" s="27"/>
      <c r="E160" s="27"/>
      <c r="F160" s="27"/>
    </row>
    <row r="161" spans="1:6" ht="12.75">
      <c r="A161" s="27"/>
      <c r="B161" s="27"/>
      <c r="C161" s="27"/>
      <c r="D161" s="27"/>
      <c r="E161" s="27"/>
      <c r="F161" s="27"/>
    </row>
    <row r="162" spans="1:6" ht="12.75">
      <c r="A162" s="27"/>
      <c r="B162" s="27"/>
      <c r="C162" s="27"/>
      <c r="D162" s="27"/>
      <c r="E162" s="27"/>
      <c r="F162" s="27"/>
    </row>
    <row r="163" spans="1:6" ht="12.75">
      <c r="A163" s="27"/>
      <c r="B163" s="27"/>
      <c r="C163" s="27"/>
      <c r="D163" s="27"/>
      <c r="E163" s="27"/>
      <c r="F163" s="27"/>
    </row>
    <row r="164" spans="1:6" ht="12.75">
      <c r="A164" s="27"/>
      <c r="B164" s="27"/>
      <c r="C164" s="27"/>
      <c r="D164" s="27"/>
      <c r="E164" s="27"/>
      <c r="F164" s="27"/>
    </row>
    <row r="165" spans="1:6" ht="12.75">
      <c r="A165" s="27"/>
      <c r="B165" s="27"/>
      <c r="C165" s="27"/>
      <c r="D165" s="27"/>
      <c r="E165" s="27"/>
      <c r="F165" s="27"/>
    </row>
    <row r="166" spans="1:6" ht="12.75">
      <c r="A166" s="27"/>
      <c r="B166" s="27"/>
      <c r="C166" s="27"/>
      <c r="D166" s="27"/>
      <c r="E166" s="27"/>
      <c r="F166" s="27"/>
    </row>
    <row r="167" spans="1:6" ht="12.75">
      <c r="A167" s="27"/>
      <c r="B167" s="27"/>
      <c r="C167" s="27"/>
      <c r="D167" s="27"/>
      <c r="E167" s="27"/>
      <c r="F167" s="27"/>
    </row>
    <row r="168" spans="1:6" ht="12.75">
      <c r="A168" s="27"/>
      <c r="B168" s="27"/>
      <c r="C168" s="27"/>
      <c r="D168" s="27"/>
      <c r="E168" s="27"/>
      <c r="F168" s="27"/>
    </row>
    <row r="169" spans="1:6" ht="12.75">
      <c r="A169" s="27"/>
      <c r="B169" s="27"/>
      <c r="C169" s="27"/>
      <c r="D169" s="27"/>
      <c r="E169" s="27"/>
      <c r="F169" s="27"/>
    </row>
    <row r="170" spans="1:6" ht="12.75">
      <c r="A170" s="27"/>
      <c r="B170" s="27"/>
      <c r="C170" s="27"/>
      <c r="D170" s="27"/>
      <c r="E170" s="27"/>
      <c r="F170" s="27"/>
    </row>
    <row r="171" spans="1:6" ht="12.75">
      <c r="A171" s="27"/>
      <c r="B171" s="27"/>
      <c r="C171" s="27"/>
      <c r="D171" s="27"/>
      <c r="E171" s="27"/>
      <c r="F171" s="27"/>
    </row>
    <row r="172" spans="1:6" ht="12.75">
      <c r="A172" s="27"/>
      <c r="B172" s="27"/>
      <c r="C172" s="27"/>
      <c r="D172" s="27"/>
      <c r="E172" s="27"/>
      <c r="F172" s="27"/>
    </row>
    <row r="173" spans="1:6" ht="12.75">
      <c r="A173" s="27"/>
      <c r="B173" s="27"/>
      <c r="C173" s="27"/>
      <c r="D173" s="27"/>
      <c r="E173" s="27"/>
      <c r="F173" s="27"/>
    </row>
    <row r="174" spans="1:6" ht="12.75">
      <c r="A174" s="27"/>
      <c r="B174" s="27"/>
      <c r="C174" s="27"/>
      <c r="D174" s="279"/>
      <c r="E174" s="27"/>
      <c r="F174" s="169"/>
    </row>
    <row r="175" spans="1:6" ht="12.75">
      <c r="A175" s="27"/>
      <c r="B175" s="27"/>
      <c r="C175" s="27"/>
      <c r="D175" s="279"/>
      <c r="E175" s="27"/>
      <c r="F175" s="169"/>
    </row>
    <row r="176" spans="1:6" ht="12.75">
      <c r="A176" s="27"/>
      <c r="B176" s="27"/>
      <c r="C176" s="27"/>
      <c r="D176" s="279"/>
      <c r="E176" s="27"/>
      <c r="F176" s="169"/>
    </row>
    <row r="177" spans="1:6" ht="12.75">
      <c r="A177" s="27"/>
      <c r="B177" s="27"/>
      <c r="C177" s="27"/>
      <c r="D177" s="279"/>
      <c r="E177" s="27"/>
      <c r="F177" s="169"/>
    </row>
    <row r="178" spans="1:6" ht="12.75" customHeight="1">
      <c r="A178" s="27"/>
      <c r="B178" s="27"/>
      <c r="C178" s="27"/>
      <c r="D178" s="279"/>
      <c r="E178" s="27"/>
      <c r="F178" s="169"/>
    </row>
    <row r="179" spans="1:6" ht="12.75">
      <c r="A179" s="27"/>
      <c r="B179" s="27"/>
      <c r="C179" s="27"/>
      <c r="D179" s="279"/>
      <c r="E179" s="27"/>
      <c r="F179" s="169"/>
    </row>
    <row r="180" spans="1:10" ht="12.75">
      <c r="A180" s="27"/>
      <c r="B180" s="27"/>
      <c r="C180" s="27"/>
      <c r="D180" s="279"/>
      <c r="E180" s="27"/>
      <c r="F180" s="169"/>
      <c r="H180" s="98"/>
      <c r="I180" s="87"/>
      <c r="J180" s="90"/>
    </row>
    <row r="181" spans="1:10" ht="12.75">
      <c r="A181" s="27"/>
      <c r="B181" s="27"/>
      <c r="C181" s="27"/>
      <c r="D181" s="279"/>
      <c r="E181" s="27"/>
      <c r="F181" s="169"/>
      <c r="H181" s="98"/>
      <c r="I181" s="87"/>
      <c r="J181" s="90"/>
    </row>
    <row r="182" spans="1:10" ht="12.75">
      <c r="A182" s="27"/>
      <c r="B182" s="27"/>
      <c r="C182" s="27"/>
      <c r="D182" s="279"/>
      <c r="E182" s="27"/>
      <c r="F182" s="169"/>
      <c r="H182" s="98"/>
      <c r="I182" s="87"/>
      <c r="J182" s="90"/>
    </row>
    <row r="183" spans="1:10" ht="12.75">
      <c r="A183" s="27"/>
      <c r="B183" s="27"/>
      <c r="C183" s="27"/>
      <c r="D183" s="279"/>
      <c r="E183" s="27"/>
      <c r="F183" s="169"/>
      <c r="H183" s="98"/>
      <c r="I183" s="87"/>
      <c r="J183" s="90"/>
    </row>
    <row r="184" spans="1:10" ht="12.75">
      <c r="A184" s="27"/>
      <c r="B184" s="27"/>
      <c r="C184" s="27"/>
      <c r="D184" s="279"/>
      <c r="E184" s="27"/>
      <c r="F184" s="169"/>
      <c r="H184" s="98"/>
      <c r="I184" s="87"/>
      <c r="J184" s="90"/>
    </row>
    <row r="185" spans="1:10" ht="12.75">
      <c r="A185" s="27"/>
      <c r="B185" s="27"/>
      <c r="C185" s="27"/>
      <c r="D185" s="279"/>
      <c r="E185" s="27"/>
      <c r="F185" s="169"/>
      <c r="H185" s="98"/>
      <c r="I185" s="87"/>
      <c r="J185" s="90"/>
    </row>
    <row r="186" spans="1:10" ht="12.75">
      <c r="A186" s="27"/>
      <c r="B186" s="27"/>
      <c r="C186" s="27"/>
      <c r="D186" s="279"/>
      <c r="E186" s="27"/>
      <c r="F186" s="169"/>
      <c r="H186" s="98"/>
      <c r="I186" s="87"/>
      <c r="J186" s="90"/>
    </row>
    <row r="187" spans="1:10" ht="12.75">
      <c r="A187" s="27"/>
      <c r="B187" s="27"/>
      <c r="C187" s="27"/>
      <c r="D187" s="279"/>
      <c r="E187" s="27"/>
      <c r="F187" s="169"/>
      <c r="H187" s="98"/>
      <c r="I187" s="87"/>
      <c r="J187" s="90"/>
    </row>
    <row r="188" spans="1:10" ht="12.75">
      <c r="A188" s="27"/>
      <c r="B188" s="27"/>
      <c r="C188" s="27"/>
      <c r="D188" s="279"/>
      <c r="E188" s="27"/>
      <c r="F188" s="169"/>
      <c r="H188" s="98"/>
      <c r="I188" s="87"/>
      <c r="J188" s="90"/>
    </row>
    <row r="189" spans="1:10" ht="12.75">
      <c r="A189" s="27"/>
      <c r="B189" s="27"/>
      <c r="C189" s="27"/>
      <c r="D189" s="279"/>
      <c r="E189" s="27"/>
      <c r="F189" s="169"/>
      <c r="H189" s="98"/>
      <c r="I189" s="87"/>
      <c r="J189" s="90"/>
    </row>
    <row r="190" spans="1:10" ht="12.75">
      <c r="A190" s="27"/>
      <c r="B190" s="27"/>
      <c r="C190" s="27"/>
      <c r="D190" s="279"/>
      <c r="E190" s="27"/>
      <c r="F190" s="169"/>
      <c r="H190" s="98"/>
      <c r="I190" s="87"/>
      <c r="J190" s="90"/>
    </row>
    <row r="191" spans="1:13" ht="12.75">
      <c r="A191" s="27"/>
      <c r="B191" s="27"/>
      <c r="C191" s="27"/>
      <c r="D191" s="279"/>
      <c r="E191" s="27"/>
      <c r="F191" s="169"/>
      <c r="H191" s="98"/>
      <c r="I191" s="87"/>
      <c r="J191" s="90"/>
      <c r="M191" s="32"/>
    </row>
    <row r="192" spans="1:13" ht="12.75">
      <c r="A192" s="27"/>
      <c r="B192" s="27"/>
      <c r="C192" s="27"/>
      <c r="D192" s="279"/>
      <c r="E192" s="27"/>
      <c r="F192" s="169"/>
      <c r="H192" s="98"/>
      <c r="I192" s="87"/>
      <c r="J192" s="90"/>
      <c r="M192" s="32"/>
    </row>
    <row r="193" spans="1:13" ht="12.75">
      <c r="A193" s="27"/>
      <c r="B193" s="27"/>
      <c r="C193" s="27"/>
      <c r="D193" s="279"/>
      <c r="E193" s="27"/>
      <c r="F193" s="169"/>
      <c r="H193" s="98"/>
      <c r="I193" s="87"/>
      <c r="J193" s="90"/>
      <c r="M193" s="32"/>
    </row>
    <row r="194" spans="1:13" ht="12.75">
      <c r="A194" s="27"/>
      <c r="B194" s="27"/>
      <c r="C194" s="27"/>
      <c r="D194" s="279"/>
      <c r="E194" s="27"/>
      <c r="F194" s="169"/>
      <c r="G194" s="88"/>
      <c r="M194" s="32"/>
    </row>
    <row r="195" spans="1:13" ht="12.75">
      <c r="A195" s="27"/>
      <c r="B195" s="27"/>
      <c r="C195" s="27"/>
      <c r="D195" s="279"/>
      <c r="E195" s="27"/>
      <c r="F195" s="169"/>
      <c r="G195" s="88"/>
      <c r="M195" s="32"/>
    </row>
    <row r="196" spans="1:13" ht="12.75">
      <c r="A196" s="27"/>
      <c r="B196" s="27"/>
      <c r="C196" s="27"/>
      <c r="D196" s="279"/>
      <c r="E196" s="27"/>
      <c r="F196" s="169"/>
      <c r="G196" s="88"/>
      <c r="M196" s="32"/>
    </row>
    <row r="197" spans="1:13" ht="12.75">
      <c r="A197" s="27"/>
      <c r="B197" s="27"/>
      <c r="C197" s="27"/>
      <c r="D197" s="279"/>
      <c r="E197" s="27"/>
      <c r="F197" s="169"/>
      <c r="G197" s="88"/>
      <c r="M197" s="32"/>
    </row>
    <row r="198" spans="1:13" ht="12.75">
      <c r="A198" s="27"/>
      <c r="B198" s="27"/>
      <c r="C198" s="27"/>
      <c r="D198" s="279"/>
      <c r="E198" s="27"/>
      <c r="F198" s="169"/>
      <c r="G198" s="88"/>
      <c r="M198" s="32"/>
    </row>
    <row r="199" spans="1:13" ht="12.75">
      <c r="A199" s="27"/>
      <c r="B199" s="27"/>
      <c r="C199" s="27"/>
      <c r="D199" s="279"/>
      <c r="E199" s="27"/>
      <c r="F199" s="169"/>
      <c r="G199" s="88"/>
      <c r="M199" s="32"/>
    </row>
    <row r="200" spans="1:13" ht="12.75">
      <c r="A200" s="27"/>
      <c r="B200" s="27"/>
      <c r="C200" s="27"/>
      <c r="D200" s="279"/>
      <c r="E200" s="27"/>
      <c r="F200" s="169"/>
      <c r="G200" s="88"/>
      <c r="M200" s="32"/>
    </row>
    <row r="201" spans="1:13" ht="12.75">
      <c r="A201" s="27"/>
      <c r="B201" s="27"/>
      <c r="C201" s="27"/>
      <c r="D201" s="279"/>
      <c r="E201" s="27"/>
      <c r="F201" s="169"/>
      <c r="G201" s="88"/>
      <c r="M201" s="32"/>
    </row>
    <row r="202" spans="1:13" ht="12.75">
      <c r="A202" s="27"/>
      <c r="B202" s="27"/>
      <c r="C202" s="27"/>
      <c r="D202" s="279"/>
      <c r="E202" s="27"/>
      <c r="F202" s="169"/>
      <c r="G202" s="88"/>
      <c r="M202" s="32"/>
    </row>
    <row r="203" spans="1:13" ht="12.75">
      <c r="A203" s="27"/>
      <c r="B203" s="27"/>
      <c r="C203" s="27"/>
      <c r="D203" s="279"/>
      <c r="E203" s="27"/>
      <c r="F203" s="169"/>
      <c r="G203" s="88"/>
      <c r="M203" s="32"/>
    </row>
    <row r="204" spans="1:13" ht="12.75">
      <c r="A204" s="27"/>
      <c r="B204" s="27"/>
      <c r="C204" s="27"/>
      <c r="D204" s="279"/>
      <c r="E204" s="27"/>
      <c r="F204" s="169"/>
      <c r="G204" s="88"/>
      <c r="M204" s="32"/>
    </row>
    <row r="205" spans="1:13" ht="12.75">
      <c r="A205" s="27"/>
      <c r="B205" s="27"/>
      <c r="C205" s="27"/>
      <c r="D205" s="279"/>
      <c r="E205" s="27"/>
      <c r="F205" s="169"/>
      <c r="G205" s="88"/>
      <c r="M205" s="32"/>
    </row>
    <row r="206" spans="1:13" ht="12.75">
      <c r="A206" s="27"/>
      <c r="B206" s="27"/>
      <c r="C206" s="27"/>
      <c r="D206" s="279"/>
      <c r="E206" s="27"/>
      <c r="F206" s="169"/>
      <c r="G206" s="88"/>
      <c r="M206" s="32"/>
    </row>
    <row r="207" spans="1:13" ht="12.75">
      <c r="A207" s="27"/>
      <c r="B207" s="27"/>
      <c r="C207" s="27"/>
      <c r="D207" s="279"/>
      <c r="E207" s="27"/>
      <c r="F207" s="169"/>
      <c r="G207" s="88"/>
      <c r="M207" s="32"/>
    </row>
    <row r="208" spans="1:13" ht="12.75">
      <c r="A208" s="27"/>
      <c r="B208" s="27"/>
      <c r="C208" s="27"/>
      <c r="D208" s="279"/>
      <c r="E208" s="27"/>
      <c r="F208" s="169"/>
      <c r="M208" s="32"/>
    </row>
    <row r="209" spans="1:13" ht="12.75">
      <c r="A209" s="27"/>
      <c r="B209" s="27"/>
      <c r="C209" s="27"/>
      <c r="D209" s="279"/>
      <c r="E209" s="27"/>
      <c r="F209" s="169"/>
      <c r="M209" s="32"/>
    </row>
    <row r="210" spans="1:6" ht="12.75">
      <c r="A210" s="27"/>
      <c r="B210" s="27"/>
      <c r="C210" s="27"/>
      <c r="D210" s="279"/>
      <c r="E210" s="27"/>
      <c r="F210" s="169"/>
    </row>
    <row r="211" spans="1:12" ht="12.75">
      <c r="A211" s="27"/>
      <c r="B211" s="27"/>
      <c r="C211" s="27"/>
      <c r="D211" s="279"/>
      <c r="E211" s="27"/>
      <c r="F211" s="169"/>
      <c r="K211" s="91"/>
      <c r="L211" s="102"/>
    </row>
    <row r="212" spans="1:12" ht="12.75">
      <c r="A212" s="27"/>
      <c r="B212" s="27"/>
      <c r="C212" s="27"/>
      <c r="D212" s="279"/>
      <c r="E212" s="27"/>
      <c r="F212" s="169"/>
      <c r="K212" s="91"/>
      <c r="L212" s="102"/>
    </row>
    <row r="213" spans="1:12" ht="12.75">
      <c r="A213" s="27"/>
      <c r="B213" s="27"/>
      <c r="C213" s="27"/>
      <c r="D213" s="279"/>
      <c r="E213" s="27"/>
      <c r="F213" s="169"/>
      <c r="K213" s="91"/>
      <c r="L213" s="102"/>
    </row>
    <row r="214" spans="1:12" ht="12.75">
      <c r="A214" s="27"/>
      <c r="B214" s="27"/>
      <c r="C214" s="27"/>
      <c r="D214" s="279"/>
      <c r="E214" s="27"/>
      <c r="F214" s="169"/>
      <c r="K214" s="91"/>
      <c r="L214" s="102"/>
    </row>
    <row r="215" spans="1:12" ht="12.75">
      <c r="A215" s="27"/>
      <c r="B215" s="27"/>
      <c r="C215" s="27"/>
      <c r="D215" s="279"/>
      <c r="E215" s="27"/>
      <c r="F215" s="169"/>
      <c r="K215" s="91"/>
      <c r="L215" s="102"/>
    </row>
    <row r="216" spans="1:12" ht="12.75">
      <c r="A216" s="27"/>
      <c r="B216" s="27"/>
      <c r="C216" s="27"/>
      <c r="D216" s="279"/>
      <c r="E216" s="27"/>
      <c r="F216" s="169"/>
      <c r="K216" s="91"/>
      <c r="L216" s="102"/>
    </row>
    <row r="217" spans="1:12" ht="12.75">
      <c r="A217" s="27"/>
      <c r="B217" s="27"/>
      <c r="C217" s="27"/>
      <c r="D217" s="279"/>
      <c r="E217" s="27"/>
      <c r="F217" s="169"/>
      <c r="K217" s="91"/>
      <c r="L217" s="102"/>
    </row>
    <row r="218" spans="1:12" ht="12.75">
      <c r="A218" s="27"/>
      <c r="B218" s="27"/>
      <c r="C218" s="27"/>
      <c r="D218" s="279"/>
      <c r="E218" s="27"/>
      <c r="F218" s="169"/>
      <c r="G218" s="40"/>
      <c r="K218" s="91"/>
      <c r="L218" s="102"/>
    </row>
    <row r="219" spans="1:12" ht="12.75">
      <c r="A219" s="27"/>
      <c r="B219" s="27"/>
      <c r="C219" s="27"/>
      <c r="D219" s="279"/>
      <c r="E219" s="27"/>
      <c r="F219" s="169"/>
      <c r="G219" s="40"/>
      <c r="K219" s="91"/>
      <c r="L219" s="102"/>
    </row>
    <row r="220" spans="1:12" ht="12.75">
      <c r="A220" s="27"/>
      <c r="B220" s="27"/>
      <c r="C220" s="27"/>
      <c r="D220" s="279"/>
      <c r="E220" s="27"/>
      <c r="F220" s="169"/>
      <c r="G220" s="40"/>
      <c r="K220" s="91"/>
      <c r="L220" s="102"/>
    </row>
    <row r="221" spans="1:12" ht="12.75">
      <c r="A221" s="27"/>
      <c r="B221" s="27"/>
      <c r="C221" s="27"/>
      <c r="D221" s="279"/>
      <c r="E221" s="27"/>
      <c r="F221" s="169"/>
      <c r="G221" s="40"/>
      <c r="K221" s="91"/>
      <c r="L221" s="102"/>
    </row>
    <row r="222" spans="1:12" ht="12.75">
      <c r="A222" s="27"/>
      <c r="B222" s="27"/>
      <c r="C222" s="27"/>
      <c r="D222" s="279"/>
      <c r="E222" s="27"/>
      <c r="F222" s="169"/>
      <c r="G222" s="40"/>
      <c r="K222" s="91"/>
      <c r="L222" s="102"/>
    </row>
    <row r="223" spans="1:12" ht="12.75">
      <c r="A223" s="27"/>
      <c r="B223" s="27"/>
      <c r="C223" s="27"/>
      <c r="D223" s="279"/>
      <c r="E223" s="27"/>
      <c r="F223" s="169"/>
      <c r="K223" s="91"/>
      <c r="L223" s="102"/>
    </row>
    <row r="224" spans="1:12" ht="12.75">
      <c r="A224" s="27"/>
      <c r="B224" s="27"/>
      <c r="C224" s="27"/>
      <c r="D224" s="279"/>
      <c r="E224" s="27"/>
      <c r="F224" s="169"/>
      <c r="K224" s="91"/>
      <c r="L224" s="102"/>
    </row>
    <row r="225" spans="1:6" ht="12.75">
      <c r="A225" s="27"/>
      <c r="B225" s="27"/>
      <c r="C225" s="27"/>
      <c r="D225" s="279"/>
      <c r="E225" s="27"/>
      <c r="F225" s="169"/>
    </row>
    <row r="226" spans="1:6" ht="12.75">
      <c r="A226" s="27"/>
      <c r="B226" s="27"/>
      <c r="C226" s="27"/>
      <c r="D226" s="279"/>
      <c r="E226" s="27"/>
      <c r="F226" s="169"/>
    </row>
    <row r="227" spans="1:6" ht="12.75">
      <c r="A227" s="27"/>
      <c r="B227" s="27"/>
      <c r="C227" s="27"/>
      <c r="D227" s="279"/>
      <c r="E227" s="27"/>
      <c r="F227" s="169"/>
    </row>
    <row r="228" spans="1:6" ht="12.75">
      <c r="A228" s="27"/>
      <c r="B228" s="27"/>
      <c r="C228" s="27"/>
      <c r="D228" s="279"/>
      <c r="E228" s="27"/>
      <c r="F228" s="27"/>
    </row>
    <row r="229" spans="1:6" ht="12.75">
      <c r="A229" s="27"/>
      <c r="B229" s="27"/>
      <c r="C229" s="27"/>
      <c r="D229" s="279"/>
      <c r="E229" s="27"/>
      <c r="F229" s="27"/>
    </row>
    <row r="230" spans="1:6" ht="12.75">
      <c r="A230" s="27"/>
      <c r="B230" s="27"/>
      <c r="C230" s="27"/>
      <c r="D230" s="279"/>
      <c r="E230" s="27"/>
      <c r="F230" s="27"/>
    </row>
    <row r="231" spans="1:6" ht="12.75">
      <c r="A231" s="27"/>
      <c r="B231" s="27"/>
      <c r="C231" s="27"/>
      <c r="D231" s="279"/>
      <c r="E231" s="27"/>
      <c r="F231" s="27"/>
    </row>
    <row r="232" spans="1:6" ht="12.75">
      <c r="A232" s="27"/>
      <c r="B232" s="27"/>
      <c r="C232" s="27"/>
      <c r="D232" s="279"/>
      <c r="E232" s="27"/>
      <c r="F232" s="27"/>
    </row>
    <row r="233" spans="1:6" ht="12.75">
      <c r="A233" s="27"/>
      <c r="B233" s="27"/>
      <c r="C233" s="27"/>
      <c r="D233" s="279"/>
      <c r="E233" s="27"/>
      <c r="F233" s="27"/>
    </row>
    <row r="234" spans="1:6" ht="12.75">
      <c r="A234" s="27"/>
      <c r="B234" s="27"/>
      <c r="C234" s="27"/>
      <c r="D234" s="279"/>
      <c r="E234" s="27"/>
      <c r="F234" s="27"/>
    </row>
    <row r="235" spans="1:6" ht="12.75">
      <c r="A235" s="27"/>
      <c r="B235" s="27"/>
      <c r="C235" s="27"/>
      <c r="D235" s="279"/>
      <c r="E235" s="27"/>
      <c r="F235" s="27"/>
    </row>
    <row r="236" spans="1:6" ht="12.75">
      <c r="A236" s="27"/>
      <c r="B236" s="27"/>
      <c r="C236" s="27"/>
      <c r="D236" s="279"/>
      <c r="E236" s="27"/>
      <c r="F236" s="27"/>
    </row>
    <row r="237" spans="1:6" ht="12.75">
      <c r="A237" s="27"/>
      <c r="B237" s="27"/>
      <c r="C237" s="27"/>
      <c r="D237" s="279"/>
      <c r="E237" s="27"/>
      <c r="F237" s="27"/>
    </row>
    <row r="238" spans="1:6" ht="12.75">
      <c r="A238" s="27"/>
      <c r="B238" s="27"/>
      <c r="C238" s="27"/>
      <c r="D238" s="279"/>
      <c r="E238" s="27"/>
      <c r="F238" s="27"/>
    </row>
    <row r="239" spans="1:6" ht="12.75">
      <c r="A239" s="27"/>
      <c r="B239" s="27"/>
      <c r="C239" s="27"/>
      <c r="D239" s="279"/>
      <c r="E239" s="27"/>
      <c r="F239" s="27"/>
    </row>
    <row r="240" spans="1:6" ht="12.75">
      <c r="A240" s="27"/>
      <c r="B240" s="27"/>
      <c r="C240" s="27"/>
      <c r="D240" s="279"/>
      <c r="E240" s="27"/>
      <c r="F240" s="27"/>
    </row>
    <row r="241" spans="1:6" ht="12.75">
      <c r="A241" s="27"/>
      <c r="B241" s="27"/>
      <c r="C241" s="27"/>
      <c r="D241" s="279"/>
      <c r="E241" s="27"/>
      <c r="F241" s="27"/>
    </row>
    <row r="242" spans="1:6" ht="12.75">
      <c r="A242" s="27"/>
      <c r="B242" s="27"/>
      <c r="C242" s="27"/>
      <c r="D242" s="279"/>
      <c r="E242" s="27"/>
      <c r="F242" s="27"/>
    </row>
    <row r="243" spans="1:6" ht="12.75">
      <c r="A243" s="27"/>
      <c r="B243" s="27"/>
      <c r="C243" s="27"/>
      <c r="D243" s="279"/>
      <c r="E243" s="27"/>
      <c r="F243" s="27"/>
    </row>
    <row r="244" spans="1:6" ht="12.75">
      <c r="A244" s="27"/>
      <c r="B244" s="27"/>
      <c r="C244" s="27"/>
      <c r="D244" s="279"/>
      <c r="E244" s="27"/>
      <c r="F244" s="27"/>
    </row>
    <row r="245" spans="1:6" ht="12.75">
      <c r="A245" s="27"/>
      <c r="B245" s="27"/>
      <c r="C245" s="27"/>
      <c r="D245" s="279"/>
      <c r="E245" s="27"/>
      <c r="F245" s="27"/>
    </row>
    <row r="246" spans="1:6" ht="12.75">
      <c r="A246" s="27"/>
      <c r="B246" s="27"/>
      <c r="C246" s="27"/>
      <c r="D246" s="279"/>
      <c r="E246" s="27"/>
      <c r="F246" s="27"/>
    </row>
    <row r="247" spans="1:6" ht="12.75">
      <c r="A247" s="27"/>
      <c r="B247" s="27"/>
      <c r="C247" s="27"/>
      <c r="D247" s="279"/>
      <c r="E247" s="27"/>
      <c r="F247" s="27"/>
    </row>
    <row r="248" spans="1:6" ht="12.75">
      <c r="A248" s="27"/>
      <c r="B248" s="27"/>
      <c r="C248" s="27"/>
      <c r="D248" s="279"/>
      <c r="E248" s="27"/>
      <c r="F248" s="27"/>
    </row>
    <row r="249" spans="1:6" ht="12.75">
      <c r="A249" s="27"/>
      <c r="B249" s="27"/>
      <c r="C249" s="27"/>
      <c r="D249" s="279"/>
      <c r="E249" s="27"/>
      <c r="F249" s="27"/>
    </row>
    <row r="250" spans="1:6" ht="12.75">
      <c r="A250" s="27"/>
      <c r="B250" s="27"/>
      <c r="C250" s="27"/>
      <c r="D250" s="279"/>
      <c r="E250" s="27"/>
      <c r="F250" s="27"/>
    </row>
    <row r="251" spans="1:6" ht="12.75">
      <c r="A251" s="27"/>
      <c r="B251" s="27"/>
      <c r="C251" s="27"/>
      <c r="D251" s="279"/>
      <c r="E251" s="27"/>
      <c r="F251" s="27"/>
    </row>
    <row r="252" spans="1:6" ht="12.75">
      <c r="A252" s="27"/>
      <c r="B252" s="27"/>
      <c r="C252" s="27"/>
      <c r="D252" s="279"/>
      <c r="E252" s="27"/>
      <c r="F252" s="27"/>
    </row>
    <row r="253" spans="1:6" ht="12.75">
      <c r="A253" s="27"/>
      <c r="B253" s="27"/>
      <c r="C253" s="27"/>
      <c r="D253" s="279"/>
      <c r="E253" s="27"/>
      <c r="F253" s="27"/>
    </row>
    <row r="254" spans="1:6" ht="12.75">
      <c r="A254" s="27"/>
      <c r="B254" s="27"/>
      <c r="C254" s="27"/>
      <c r="D254" s="279"/>
      <c r="E254" s="27"/>
      <c r="F254" s="27"/>
    </row>
    <row r="255" spans="1:6" ht="12.75">
      <c r="A255" s="27"/>
      <c r="B255" s="27"/>
      <c r="C255" s="27"/>
      <c r="D255" s="279"/>
      <c r="E255" s="27"/>
      <c r="F255" s="27"/>
    </row>
    <row r="256" spans="1:6" ht="12.75">
      <c r="A256" s="27"/>
      <c r="B256" s="27"/>
      <c r="C256" s="27"/>
      <c r="D256" s="279"/>
      <c r="E256" s="27"/>
      <c r="F256" s="27"/>
    </row>
    <row r="257" spans="1:6" ht="12.75">
      <c r="A257" s="27"/>
      <c r="B257" s="27"/>
      <c r="C257" s="27"/>
      <c r="D257" s="279"/>
      <c r="E257" s="27"/>
      <c r="F257" s="27"/>
    </row>
    <row r="258" spans="1:6" ht="12.75">
      <c r="A258" s="27"/>
      <c r="B258" s="27"/>
      <c r="C258" s="27"/>
      <c r="D258" s="279"/>
      <c r="E258" s="27"/>
      <c r="F258" s="27"/>
    </row>
    <row r="259" spans="1:6" ht="12.75">
      <c r="A259" s="27"/>
      <c r="B259" s="27"/>
      <c r="C259" s="27"/>
      <c r="D259" s="279"/>
      <c r="E259" s="27"/>
      <c r="F259" s="27"/>
    </row>
    <row r="260" spans="1:6" ht="12.75">
      <c r="A260" s="27"/>
      <c r="B260" s="27"/>
      <c r="C260" s="27"/>
      <c r="D260" s="279"/>
      <c r="E260" s="27"/>
      <c r="F260" s="27"/>
    </row>
    <row r="261" spans="1:6" ht="12.75">
      <c r="A261" s="27"/>
      <c r="B261" s="27"/>
      <c r="C261" s="27"/>
      <c r="D261" s="279"/>
      <c r="E261" s="27"/>
      <c r="F261" s="27"/>
    </row>
    <row r="262" spans="1:6" ht="12.75">
      <c r="A262" s="27"/>
      <c r="B262" s="27"/>
      <c r="C262" s="27"/>
      <c r="D262" s="279"/>
      <c r="E262" s="27"/>
      <c r="F262" s="27"/>
    </row>
    <row r="263" spans="1:6" ht="12.75">
      <c r="A263" s="27"/>
      <c r="B263" s="27"/>
      <c r="C263" s="27"/>
      <c r="D263" s="279"/>
      <c r="E263" s="27"/>
      <c r="F263" s="27"/>
    </row>
    <row r="264" spans="1:6" ht="12.75">
      <c r="A264" s="27"/>
      <c r="B264" s="27"/>
      <c r="C264" s="27"/>
      <c r="D264" s="279"/>
      <c r="E264" s="27"/>
      <c r="F264" s="27"/>
    </row>
    <row r="265" spans="1:6" ht="12.75">
      <c r="A265" s="27"/>
      <c r="B265" s="27"/>
      <c r="C265" s="27"/>
      <c r="D265" s="279"/>
      <c r="E265" s="27"/>
      <c r="F265" s="27"/>
    </row>
    <row r="266" spans="1:6" ht="12.75">
      <c r="A266" s="27"/>
      <c r="B266" s="27"/>
      <c r="C266" s="27"/>
      <c r="D266" s="27"/>
      <c r="E266" s="27"/>
      <c r="F266" s="27"/>
    </row>
    <row r="267" spans="1:6" ht="12.75">
      <c r="A267" s="27"/>
      <c r="B267" s="27"/>
      <c r="C267" s="27"/>
      <c r="D267" s="27"/>
      <c r="E267" s="27"/>
      <c r="F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27"/>
    </row>
    <row r="271" spans="1:6" ht="12.75">
      <c r="A271" s="27"/>
      <c r="B271" s="27"/>
      <c r="C271" s="27"/>
      <c r="D271" s="27"/>
      <c r="E271" s="27"/>
      <c r="F271" s="27"/>
    </row>
    <row r="272" spans="1:6" ht="12.75">
      <c r="A272" s="27"/>
      <c r="B272" s="27"/>
      <c r="C272" s="27"/>
      <c r="D272" s="27"/>
      <c r="E272" s="27"/>
      <c r="F272" s="27"/>
    </row>
    <row r="273" spans="1:6" ht="12.75">
      <c r="A273" s="27"/>
      <c r="B273" s="27"/>
      <c r="C273" s="27"/>
      <c r="D273" s="27"/>
      <c r="E273" s="27"/>
      <c r="F273" s="27"/>
    </row>
    <row r="274" spans="1:6" ht="12.75">
      <c r="A274" s="27"/>
      <c r="B274" s="27"/>
      <c r="C274" s="27"/>
      <c r="D274" s="27"/>
      <c r="E274" s="27"/>
      <c r="F274" s="27"/>
    </row>
    <row r="275" spans="1:6" ht="12.75">
      <c r="A275" s="27"/>
      <c r="B275" s="27"/>
      <c r="C275" s="27"/>
      <c r="D275" s="27"/>
      <c r="E275" s="27"/>
      <c r="F275" s="27"/>
    </row>
    <row r="276" spans="1:6" ht="12.75">
      <c r="A276" s="27"/>
      <c r="B276" s="27"/>
      <c r="C276" s="27"/>
      <c r="D276" s="27"/>
      <c r="E276" s="27"/>
      <c r="F276" s="27"/>
    </row>
    <row r="277" spans="1:6" ht="12.75">
      <c r="A277" s="27"/>
      <c r="B277" s="27"/>
      <c r="C277" s="27"/>
      <c r="D277" s="27"/>
      <c r="E277" s="27"/>
      <c r="F277" s="27"/>
    </row>
    <row r="278" spans="1:6" ht="12.75">
      <c r="A278" s="27"/>
      <c r="B278" s="27"/>
      <c r="C278" s="27"/>
      <c r="D278" s="27"/>
      <c r="E278" s="27"/>
      <c r="F278" s="27"/>
    </row>
    <row r="279" spans="1:6" ht="12.75">
      <c r="A279" s="27"/>
      <c r="B279" s="27"/>
      <c r="C279" s="27"/>
      <c r="D279" s="27"/>
      <c r="E279" s="27"/>
      <c r="F279" s="27"/>
    </row>
    <row r="280" spans="1:6" ht="12.75">
      <c r="A280" s="27"/>
      <c r="B280" s="27"/>
      <c r="C280" s="27"/>
      <c r="D280" s="27"/>
      <c r="E280" s="27"/>
      <c r="F280" s="27"/>
    </row>
    <row r="281" spans="1:6" ht="12.75">
      <c r="A281" s="27"/>
      <c r="B281" s="27"/>
      <c r="C281" s="27"/>
      <c r="D281" s="27"/>
      <c r="E281" s="27"/>
      <c r="F281" s="27"/>
    </row>
    <row r="282" spans="1:6" ht="12.75">
      <c r="A282" s="27"/>
      <c r="B282" s="27"/>
      <c r="C282" s="27"/>
      <c r="D282" s="27"/>
      <c r="E282" s="27"/>
      <c r="F282" s="27"/>
    </row>
    <row r="283" spans="1:6" ht="12.75">
      <c r="A283" s="27"/>
      <c r="B283" s="27"/>
      <c r="C283" s="27"/>
      <c r="D283" s="27"/>
      <c r="E283" s="27"/>
      <c r="F283" s="27"/>
    </row>
    <row r="284" spans="1:6" ht="12.75">
      <c r="A284" s="27"/>
      <c r="B284" s="27"/>
      <c r="C284" s="27"/>
      <c r="D284" s="27"/>
      <c r="E284" s="27"/>
      <c r="F284" s="27"/>
    </row>
    <row r="285" spans="1:6" ht="12.75">
      <c r="A285" s="27"/>
      <c r="B285" s="27"/>
      <c r="C285" s="27"/>
      <c r="D285" s="27"/>
      <c r="E285" s="27"/>
      <c r="F285" s="27"/>
    </row>
    <row r="286" spans="1:6" ht="12.75">
      <c r="A286" s="27"/>
      <c r="B286" s="27"/>
      <c r="C286" s="27"/>
      <c r="D286" s="27"/>
      <c r="E286" s="27"/>
      <c r="F286" s="27"/>
    </row>
    <row r="287" spans="1:6" ht="12.75">
      <c r="A287" s="27"/>
      <c r="B287" s="27"/>
      <c r="C287" s="27"/>
      <c r="D287" s="27"/>
      <c r="E287" s="27"/>
      <c r="F287" s="27"/>
    </row>
    <row r="288" spans="1:6" ht="12.75">
      <c r="A288" s="27"/>
      <c r="B288" s="27"/>
      <c r="C288" s="27"/>
      <c r="D288" s="27"/>
      <c r="E288" s="27"/>
      <c r="F288" s="27"/>
    </row>
    <row r="289" spans="1:6" ht="12.75">
      <c r="A289" s="27"/>
      <c r="B289" s="27"/>
      <c r="C289" s="27"/>
      <c r="D289" s="27"/>
      <c r="E289" s="27"/>
      <c r="F289" s="27"/>
    </row>
    <row r="290" spans="1:6" ht="12.75">
      <c r="A290" s="27"/>
      <c r="B290" s="27"/>
      <c r="C290" s="27"/>
      <c r="D290" s="27"/>
      <c r="E290" s="27"/>
      <c r="F290" s="27"/>
    </row>
    <row r="291" spans="1:6" ht="12.75">
      <c r="A291" s="27"/>
      <c r="B291" s="27"/>
      <c r="C291" s="27"/>
      <c r="D291" s="27"/>
      <c r="E291" s="27"/>
      <c r="F291" s="27"/>
    </row>
    <row r="292" spans="1:6" ht="12.75">
      <c r="A292" s="27"/>
      <c r="B292" s="27"/>
      <c r="C292" s="27"/>
      <c r="D292" s="27"/>
      <c r="E292" s="27"/>
      <c r="F292" s="27"/>
    </row>
    <row r="293" spans="1:6" ht="12.75">
      <c r="A293" s="27"/>
      <c r="B293" s="27"/>
      <c r="C293" s="27"/>
      <c r="D293" s="27"/>
      <c r="E293" s="27"/>
      <c r="F293" s="27"/>
    </row>
    <row r="294" spans="1:6" ht="12.75">
      <c r="A294" s="27"/>
      <c r="B294" s="27"/>
      <c r="C294" s="27"/>
      <c r="D294" s="27"/>
      <c r="E294" s="27"/>
      <c r="F294" s="27"/>
    </row>
    <row r="295" spans="1:6" ht="12.75">
      <c r="A295" s="27"/>
      <c r="B295" s="27"/>
      <c r="C295" s="27"/>
      <c r="D295" s="27"/>
      <c r="E295" s="27"/>
      <c r="F295" s="27"/>
    </row>
    <row r="296" spans="1:6" ht="12.75">
      <c r="A296" s="27"/>
      <c r="B296" s="27"/>
      <c r="C296" s="27"/>
      <c r="D296" s="27"/>
      <c r="E296" s="27"/>
      <c r="F296" s="27"/>
    </row>
    <row r="297" spans="1:6" ht="12.75">
      <c r="A297" s="27"/>
      <c r="B297" s="27"/>
      <c r="C297" s="27"/>
      <c r="D297" s="27"/>
      <c r="E297" s="27"/>
      <c r="F297" s="27"/>
    </row>
    <row r="298" spans="1:6" ht="12.75">
      <c r="A298" s="27"/>
      <c r="B298" s="27"/>
      <c r="C298" s="27"/>
      <c r="D298" s="27"/>
      <c r="E298" s="27"/>
      <c r="F298" s="27"/>
    </row>
    <row r="299" spans="1:6" ht="12.75">
      <c r="A299" s="27"/>
      <c r="B299" s="27"/>
      <c r="C299" s="27"/>
      <c r="D299" s="27"/>
      <c r="E299" s="27"/>
      <c r="F299" s="27"/>
    </row>
    <row r="300" spans="1:6" ht="12.75">
      <c r="A300" s="27"/>
      <c r="B300" s="27"/>
      <c r="C300" s="27"/>
      <c r="D300" s="27"/>
      <c r="E300" s="27"/>
      <c r="F300" s="27"/>
    </row>
    <row r="301" spans="1:6" ht="12.75">
      <c r="A301" s="27"/>
      <c r="B301" s="27"/>
      <c r="C301" s="27"/>
      <c r="D301" s="27"/>
      <c r="E301" s="27"/>
      <c r="F301" s="27"/>
    </row>
    <row r="302" spans="1:6" ht="12.75">
      <c r="A302" s="27"/>
      <c r="B302" s="27"/>
      <c r="C302" s="27"/>
      <c r="D302" s="27"/>
      <c r="E302" s="27"/>
      <c r="F302" s="27"/>
    </row>
    <row r="303" spans="1:6" ht="12.75">
      <c r="A303" s="27"/>
      <c r="B303" s="27"/>
      <c r="C303" s="27"/>
      <c r="D303" s="27"/>
      <c r="E303" s="27"/>
      <c r="F303" s="27"/>
    </row>
    <row r="304" spans="1:6" ht="12.75">
      <c r="A304" s="27"/>
      <c r="B304" s="27"/>
      <c r="C304" s="27"/>
      <c r="D304" s="27"/>
      <c r="E304" s="27"/>
      <c r="F304" s="27"/>
    </row>
    <row r="305" spans="1:6" ht="12.75">
      <c r="A305" s="27"/>
      <c r="B305" s="27"/>
      <c r="C305" s="27"/>
      <c r="D305" s="27"/>
      <c r="E305" s="27"/>
      <c r="F305" s="27"/>
    </row>
    <row r="306" spans="1:6" ht="12.75">
      <c r="A306" s="27"/>
      <c r="B306" s="27"/>
      <c r="C306" s="27"/>
      <c r="D306" s="27"/>
      <c r="E306" s="27"/>
      <c r="F306" s="27"/>
    </row>
    <row r="307" spans="1:6" ht="12.75">
      <c r="A307" s="27"/>
      <c r="B307" s="27"/>
      <c r="C307" s="27"/>
      <c r="D307" s="27"/>
      <c r="E307" s="27"/>
      <c r="F307" s="27"/>
    </row>
    <row r="308" spans="1:6" ht="12.75">
      <c r="A308" s="27"/>
      <c r="B308" s="27"/>
      <c r="C308" s="27"/>
      <c r="D308" s="27"/>
      <c r="E308" s="27"/>
      <c r="F308" s="27"/>
    </row>
    <row r="309" spans="1:6" ht="12.75">
      <c r="A309" s="27"/>
      <c r="B309" s="27"/>
      <c r="C309" s="27"/>
      <c r="D309" s="27"/>
      <c r="E309" s="27"/>
      <c r="F309" s="27"/>
    </row>
    <row r="310" spans="1:6" ht="12.75">
      <c r="A310" s="27"/>
      <c r="B310" s="27"/>
      <c r="C310" s="27"/>
      <c r="D310" s="27"/>
      <c r="E310" s="27"/>
      <c r="F310" s="27"/>
    </row>
    <row r="311" spans="1:6" ht="12.75">
      <c r="A311" s="27"/>
      <c r="B311" s="27"/>
      <c r="C311" s="27"/>
      <c r="D311" s="27"/>
      <c r="E311" s="27"/>
      <c r="F311" s="27"/>
    </row>
    <row r="312" spans="1:6" ht="12.75">
      <c r="A312" s="27"/>
      <c r="B312" s="27"/>
      <c r="C312" s="27"/>
      <c r="D312" s="27"/>
      <c r="E312" s="27"/>
      <c r="F312" s="27"/>
    </row>
    <row r="313" spans="1:6" ht="12.75">
      <c r="A313" s="27"/>
      <c r="B313" s="27"/>
      <c r="C313" s="27"/>
      <c r="D313" s="27"/>
      <c r="E313" s="27"/>
      <c r="F313" s="27"/>
    </row>
    <row r="314" spans="1:6" ht="12.75">
      <c r="A314" s="27"/>
      <c r="B314" s="27"/>
      <c r="C314" s="27"/>
      <c r="D314" s="27"/>
      <c r="E314" s="27"/>
      <c r="F314" s="27"/>
    </row>
    <row r="315" spans="1:6" ht="12.75">
      <c r="A315" s="27"/>
      <c r="B315" s="27"/>
      <c r="C315" s="27"/>
      <c r="D315" s="27"/>
      <c r="E315" s="27"/>
      <c r="F315" s="27"/>
    </row>
    <row r="316" spans="1:6" ht="12.75">
      <c r="A316" s="27"/>
      <c r="B316" s="27"/>
      <c r="C316" s="27"/>
      <c r="D316" s="27"/>
      <c r="E316" s="27"/>
      <c r="F316" s="27"/>
    </row>
    <row r="317" spans="1:6" ht="12.75">
      <c r="A317" s="27"/>
      <c r="B317" s="27"/>
      <c r="C317" s="27"/>
      <c r="D317" s="27"/>
      <c r="E317" s="27"/>
      <c r="F317" s="27"/>
    </row>
    <row r="318" spans="1:6" ht="12.75">
      <c r="A318" s="27"/>
      <c r="B318" s="27"/>
      <c r="C318" s="27"/>
      <c r="D318" s="27"/>
      <c r="E318" s="27"/>
      <c r="F318" s="27"/>
    </row>
    <row r="319" spans="1:6" ht="12.75">
      <c r="A319" s="27"/>
      <c r="B319" s="27"/>
      <c r="C319" s="27"/>
      <c r="D319" s="27"/>
      <c r="E319" s="27"/>
      <c r="F319" s="27"/>
    </row>
    <row r="320" spans="1:6" ht="12.75">
      <c r="A320" s="27"/>
      <c r="B320" s="27"/>
      <c r="C320" s="27"/>
      <c r="D320" s="27"/>
      <c r="E320" s="27"/>
      <c r="F320" s="27"/>
    </row>
    <row r="321" spans="1:6" ht="12.75">
      <c r="A321" s="27"/>
      <c r="B321" s="27"/>
      <c r="C321" s="27"/>
      <c r="D321" s="27"/>
      <c r="E321" s="27"/>
      <c r="F321" s="27"/>
    </row>
    <row r="322" spans="1:6" ht="12.75">
      <c r="A322" s="27"/>
      <c r="B322" s="27"/>
      <c r="C322" s="27"/>
      <c r="D322" s="27"/>
      <c r="E322" s="27"/>
      <c r="F322" s="27"/>
    </row>
    <row r="323" spans="1:6" ht="12.75">
      <c r="A323" s="27"/>
      <c r="B323" s="27"/>
      <c r="C323" s="27"/>
      <c r="D323" s="27"/>
      <c r="E323" s="27"/>
      <c r="F323" s="27"/>
    </row>
    <row r="324" spans="1:6" ht="12.75">
      <c r="A324" s="27"/>
      <c r="B324" s="27"/>
      <c r="C324" s="27"/>
      <c r="D324" s="27"/>
      <c r="E324" s="27"/>
      <c r="F324" s="27"/>
    </row>
    <row r="325" spans="1:6" ht="12.75">
      <c r="A325" s="27"/>
      <c r="B325" s="27"/>
      <c r="C325" s="27"/>
      <c r="D325" s="27"/>
      <c r="E325" s="27"/>
      <c r="F325" s="27"/>
    </row>
    <row r="326" spans="1:6" ht="12.75">
      <c r="A326" s="27"/>
      <c r="B326" s="27"/>
      <c r="C326" s="27"/>
      <c r="D326" s="27"/>
      <c r="E326" s="27"/>
      <c r="F326" s="27"/>
    </row>
    <row r="327" spans="1:6" ht="12.75">
      <c r="A327" s="27"/>
      <c r="B327" s="27"/>
      <c r="C327" s="27"/>
      <c r="D327" s="27"/>
      <c r="E327" s="27"/>
      <c r="F327" s="27"/>
    </row>
    <row r="328" spans="1:6" ht="12.75">
      <c r="A328" s="27"/>
      <c r="B328" s="27"/>
      <c r="C328" s="27"/>
      <c r="D328" s="27"/>
      <c r="E328" s="27"/>
      <c r="F328" s="27"/>
    </row>
    <row r="329" spans="1:6" ht="12.75">
      <c r="A329" s="27"/>
      <c r="B329" s="27"/>
      <c r="C329" s="27"/>
      <c r="D329" s="27"/>
      <c r="E329" s="27"/>
      <c r="F329" s="27"/>
    </row>
    <row r="330" spans="1:6" ht="12.75">
      <c r="A330" s="27"/>
      <c r="B330" s="27"/>
      <c r="C330" s="27"/>
      <c r="D330" s="27"/>
      <c r="E330" s="27"/>
      <c r="F330" s="27"/>
    </row>
    <row r="331" spans="1:5" ht="12.75">
      <c r="A331"/>
      <c r="E331" s="27"/>
    </row>
    <row r="332" spans="1:5" ht="12.75">
      <c r="A332"/>
      <c r="E332" s="27"/>
    </row>
    <row r="333" spans="1:5" ht="12.75">
      <c r="A333"/>
      <c r="E333" s="27"/>
    </row>
    <row r="334" spans="1:5" ht="12.75">
      <c r="A334"/>
      <c r="E334" s="27"/>
    </row>
    <row r="335" spans="1:5" ht="12.75">
      <c r="A335"/>
      <c r="E335" s="27"/>
    </row>
    <row r="336" spans="1:5" ht="12.75">
      <c r="A336"/>
      <c r="E336" s="27"/>
    </row>
    <row r="337" spans="1:5" ht="12.75">
      <c r="A337"/>
      <c r="E337" s="27"/>
    </row>
    <row r="338" spans="1:5" ht="12.75">
      <c r="A338"/>
      <c r="E338" s="27"/>
    </row>
    <row r="339" spans="1:5" ht="12.75">
      <c r="A339"/>
      <c r="E339" s="27"/>
    </row>
    <row r="340" spans="1:5" ht="12.75">
      <c r="A340"/>
      <c r="E340" s="27"/>
    </row>
    <row r="341" spans="1:5" ht="12.75">
      <c r="A341"/>
      <c r="E341" s="27"/>
    </row>
    <row r="342" spans="1:5" ht="12.75">
      <c r="A342"/>
      <c r="E342" s="27"/>
    </row>
    <row r="343" spans="1:5" ht="12.75">
      <c r="A343"/>
      <c r="E343" s="27"/>
    </row>
    <row r="344" spans="1:5" ht="12.75">
      <c r="A344"/>
      <c r="E344" s="27"/>
    </row>
    <row r="345" spans="1:5" ht="12.75">
      <c r="A345"/>
      <c r="E345" s="27"/>
    </row>
    <row r="346" spans="1:5" ht="12.75">
      <c r="A346"/>
      <c r="E346" s="27"/>
    </row>
    <row r="347" spans="1:5" ht="12.75">
      <c r="A347"/>
      <c r="E347" s="27"/>
    </row>
    <row r="348" spans="1:5" ht="12.75">
      <c r="A348"/>
      <c r="E348" s="27"/>
    </row>
    <row r="349" spans="1:5" ht="12.75">
      <c r="A349"/>
      <c r="E349" s="27"/>
    </row>
    <row r="350" spans="1:5" ht="12.75">
      <c r="A350"/>
      <c r="E350" s="27"/>
    </row>
    <row r="351" spans="1:5" ht="12.75">
      <c r="A351"/>
      <c r="E351" s="27"/>
    </row>
    <row r="352" spans="1:5" ht="12.75">
      <c r="A352"/>
      <c r="E352" s="27"/>
    </row>
    <row r="353" spans="1:5" ht="12.75">
      <c r="A353"/>
      <c r="E353" s="27"/>
    </row>
    <row r="354" spans="1:5" ht="12.75">
      <c r="A354"/>
      <c r="E354" s="27"/>
    </row>
    <row r="355" spans="1:5" ht="12.75">
      <c r="A355"/>
      <c r="E355" s="27"/>
    </row>
    <row r="356" spans="1:5" ht="12.75">
      <c r="A356"/>
      <c r="E356" s="27"/>
    </row>
    <row r="357" spans="1:5" ht="12.75">
      <c r="A357"/>
      <c r="E357" s="27"/>
    </row>
    <row r="358" spans="1:5" ht="12.75">
      <c r="A358"/>
      <c r="E358" s="27"/>
    </row>
    <row r="359" spans="1:5" ht="12.75">
      <c r="A359"/>
      <c r="E359" s="27"/>
    </row>
    <row r="360" spans="1:5" ht="12.75">
      <c r="A360"/>
      <c r="E360" s="27"/>
    </row>
    <row r="361" spans="1:5" ht="12.75">
      <c r="A361"/>
      <c r="E361" s="27"/>
    </row>
    <row r="362" spans="1:5" ht="12.75">
      <c r="A362"/>
      <c r="E362" s="27"/>
    </row>
    <row r="363" spans="1:5" ht="12.75">
      <c r="A363"/>
      <c r="E363" s="27"/>
    </row>
    <row r="364" spans="1:5" ht="12.75">
      <c r="A364"/>
      <c r="E364" s="27"/>
    </row>
    <row r="365" spans="1:5" ht="12.75">
      <c r="A365"/>
      <c r="E365" s="27"/>
    </row>
    <row r="366" spans="1:5" ht="12.75">
      <c r="A366"/>
      <c r="E366" s="27"/>
    </row>
    <row r="367" spans="1:5" ht="12.75">
      <c r="A367"/>
      <c r="E367" s="27"/>
    </row>
    <row r="368" spans="1:5" ht="12.75">
      <c r="A368"/>
      <c r="E368" s="27"/>
    </row>
    <row r="369" spans="1:5" ht="12.75">
      <c r="A369"/>
      <c r="E369" s="27"/>
    </row>
    <row r="370" spans="1:5" ht="12.75">
      <c r="A370"/>
      <c r="E370" s="27"/>
    </row>
    <row r="371" spans="1:5" ht="12.75">
      <c r="A371"/>
      <c r="E371" s="27"/>
    </row>
    <row r="372" spans="1:5" ht="12.75">
      <c r="A372"/>
      <c r="E372" s="27"/>
    </row>
    <row r="373" spans="1:5" ht="12.75">
      <c r="A373"/>
      <c r="E373" s="27"/>
    </row>
    <row r="374" spans="1:5" ht="12.75">
      <c r="A374"/>
      <c r="E374" s="27"/>
    </row>
    <row r="375" spans="1:5" ht="12.75">
      <c r="A375"/>
      <c r="E375" s="27"/>
    </row>
    <row r="376" spans="1:5" ht="12.75">
      <c r="A376"/>
      <c r="E376" s="27"/>
    </row>
    <row r="377" spans="1:5" ht="12.75">
      <c r="A377"/>
      <c r="E377" s="27"/>
    </row>
    <row r="378" spans="1:5" ht="12.75">
      <c r="A378"/>
      <c r="E378" s="27"/>
    </row>
    <row r="379" spans="1:5" ht="12.75">
      <c r="A379"/>
      <c r="E379" s="27"/>
    </row>
    <row r="380" spans="1:5" ht="12.75">
      <c r="A380"/>
      <c r="E380" s="27"/>
    </row>
    <row r="381" spans="1:5" ht="12.75">
      <c r="A381"/>
      <c r="E381" s="27"/>
    </row>
    <row r="382" spans="1:5" ht="12.75">
      <c r="A382"/>
      <c r="E382" s="27"/>
    </row>
    <row r="383" spans="1:5" ht="12.75">
      <c r="A383"/>
      <c r="E383" s="27"/>
    </row>
    <row r="384" spans="1:5" ht="12.75">
      <c r="A384"/>
      <c r="E384" s="27"/>
    </row>
    <row r="385" spans="1:5" ht="12.75">
      <c r="A385"/>
      <c r="E385" s="27"/>
    </row>
    <row r="386" spans="1:5" ht="12.75">
      <c r="A386"/>
      <c r="E386" s="27"/>
    </row>
    <row r="387" spans="1:5" ht="12.75">
      <c r="A387"/>
      <c r="E387" s="27"/>
    </row>
    <row r="388" spans="1:5" ht="12.75">
      <c r="A388"/>
      <c r="E388" s="27"/>
    </row>
    <row r="389" ht="12.75">
      <c r="A389"/>
    </row>
    <row r="390" ht="12.75">
      <c r="A39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&amp;LDomov pro zdravotně postižené, Dolní Čermná č.p. 23 - úprava a doplnění   
</oddHeader>
    <oddFooter>&amp;C
</oddFooter>
  </headerFooter>
  <ignoredErrors>
    <ignoredError sqref="F8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83"/>
  <sheetViews>
    <sheetView view="pageLayout" zoomScale="98" zoomScalePageLayoutView="98" workbookViewId="0" topLeftCell="A1"/>
  </sheetViews>
  <sheetFormatPr defaultColWidth="9.140625" defaultRowHeight="12.75"/>
  <cols>
    <col min="1" max="1" width="14.8515625" style="40" customWidth="1"/>
    <col min="2" max="2" width="60.57421875" style="0" customWidth="1"/>
    <col min="3" max="3" width="15.8515625" style="0" customWidth="1"/>
    <col min="5" max="5" width="14.28125" style="0" bestFit="1" customWidth="1"/>
    <col min="6" max="6" width="17.57421875" style="0" customWidth="1"/>
    <col min="7" max="7" width="19.421875" style="0" customWidth="1"/>
    <col min="8" max="8" width="20.57421875" style="0" customWidth="1"/>
    <col min="9" max="9" width="48.7109375" style="0" customWidth="1"/>
    <col min="10" max="10" width="11.8515625" style="0" customWidth="1"/>
    <col min="11" max="11" width="14.140625" style="0" customWidth="1"/>
    <col min="12" max="12" width="18.421875" style="0" customWidth="1"/>
    <col min="13" max="13" width="13.28125" style="0" customWidth="1"/>
    <col min="14" max="14" width="15.7109375" style="0" customWidth="1"/>
    <col min="15" max="15" width="14.57421875" style="0" customWidth="1"/>
  </cols>
  <sheetData>
    <row r="1" spans="1:7" ht="12.9" customHeight="1">
      <c r="A1" s="36" t="s">
        <v>148</v>
      </c>
      <c r="B1" s="34"/>
      <c r="C1" s="37"/>
      <c r="D1" s="140"/>
      <c r="E1" s="41"/>
      <c r="F1" s="35"/>
      <c r="G1" s="36" t="s">
        <v>148</v>
      </c>
    </row>
    <row r="2" spans="1:7" ht="12.9" customHeight="1" thickBot="1">
      <c r="A2" s="34"/>
      <c r="B2" s="34"/>
      <c r="C2" s="37"/>
      <c r="D2" s="140"/>
      <c r="E2" s="37"/>
      <c r="F2" s="35"/>
      <c r="G2" s="32"/>
    </row>
    <row r="3" spans="1:12" ht="12.9" customHeight="1">
      <c r="A3" s="43" t="s">
        <v>47</v>
      </c>
      <c r="B3" s="44"/>
      <c r="C3" s="48"/>
      <c r="D3" s="141"/>
      <c r="E3" s="49"/>
      <c r="F3" s="50"/>
      <c r="G3" s="47" t="s">
        <v>48</v>
      </c>
      <c r="H3" s="58" t="s">
        <v>49</v>
      </c>
      <c r="I3" s="58" t="s">
        <v>50</v>
      </c>
      <c r="J3" s="59" t="s">
        <v>42</v>
      </c>
      <c r="K3" s="59" t="s">
        <v>51</v>
      </c>
      <c r="L3" s="60" t="s">
        <v>52</v>
      </c>
    </row>
    <row r="4" spans="1:12" ht="12.9" customHeight="1" thickBot="1">
      <c r="A4" s="54"/>
      <c r="B4" s="55"/>
      <c r="C4" s="61"/>
      <c r="D4" s="142"/>
      <c r="E4" s="61"/>
      <c r="F4" s="56"/>
      <c r="G4" s="152"/>
      <c r="H4" s="153"/>
      <c r="I4" s="153"/>
      <c r="J4" s="153"/>
      <c r="K4" s="153"/>
      <c r="L4" s="154"/>
    </row>
    <row r="5" spans="1:13" ht="12.9" customHeight="1">
      <c r="A5" s="46" t="s">
        <v>53</v>
      </c>
      <c r="B5" s="57" t="s">
        <v>54</v>
      </c>
      <c r="C5" s="62" t="s">
        <v>24</v>
      </c>
      <c r="D5" s="62" t="s">
        <v>27</v>
      </c>
      <c r="E5" s="62" t="s">
        <v>35</v>
      </c>
      <c r="F5" s="109" t="s">
        <v>25</v>
      </c>
      <c r="G5" s="197" t="s">
        <v>144</v>
      </c>
      <c r="H5" s="200" t="s">
        <v>145</v>
      </c>
      <c r="I5" s="200" t="s">
        <v>77</v>
      </c>
      <c r="J5" s="187">
        <v>1</v>
      </c>
      <c r="K5" s="352"/>
      <c r="L5" s="69">
        <f>SUM(J5)*M5</f>
        <v>0</v>
      </c>
      <c r="M5" s="161"/>
    </row>
    <row r="6" spans="1:13" ht="12.9" customHeight="1" thickBot="1">
      <c r="A6" s="42"/>
      <c r="B6" s="45"/>
      <c r="C6" s="63"/>
      <c r="D6" s="138"/>
      <c r="E6" s="63"/>
      <c r="F6" s="112"/>
      <c r="G6" s="199" t="s">
        <v>87</v>
      </c>
      <c r="H6" s="163" t="s">
        <v>86</v>
      </c>
      <c r="I6" s="163" t="s">
        <v>77</v>
      </c>
      <c r="J6" s="186">
        <v>4</v>
      </c>
      <c r="K6" s="349"/>
      <c r="L6" s="70">
        <f>SUM(J6)*M6</f>
        <v>0</v>
      </c>
      <c r="M6" s="161"/>
    </row>
    <row r="7" spans="1:13" ht="12.9" customHeight="1" thickBot="1">
      <c r="A7" s="188">
        <v>1927</v>
      </c>
      <c r="B7" s="203" t="s">
        <v>41</v>
      </c>
      <c r="C7" s="189"/>
      <c r="D7" s="204" t="s">
        <v>33</v>
      </c>
      <c r="E7" s="190">
        <v>2</v>
      </c>
      <c r="F7" s="191">
        <f>SUM(E7)*C7</f>
        <v>0</v>
      </c>
      <c r="G7" s="199" t="s">
        <v>87</v>
      </c>
      <c r="H7" s="163" t="s">
        <v>88</v>
      </c>
      <c r="I7" s="163" t="s">
        <v>77</v>
      </c>
      <c r="J7" s="186">
        <v>1</v>
      </c>
      <c r="K7" s="349"/>
      <c r="L7" s="70">
        <f>SUM(J7)*M7</f>
        <v>0</v>
      </c>
      <c r="M7" s="161"/>
    </row>
    <row r="8" spans="1:13" ht="12.9" customHeight="1" thickBot="1">
      <c r="A8" s="105" t="s">
        <v>55</v>
      </c>
      <c r="B8" s="51"/>
      <c r="C8" s="52"/>
      <c r="D8" s="139"/>
      <c r="E8" s="52"/>
      <c r="F8" s="68">
        <f>SUM(F7:F7)</f>
        <v>0</v>
      </c>
      <c r="G8" s="199" t="s">
        <v>83</v>
      </c>
      <c r="H8" s="163" t="s">
        <v>84</v>
      </c>
      <c r="I8" s="163" t="s">
        <v>76</v>
      </c>
      <c r="J8" s="186">
        <v>1</v>
      </c>
      <c r="K8" s="349"/>
      <c r="L8" s="70">
        <f>SUM(J8)*M8</f>
        <v>0</v>
      </c>
      <c r="M8" s="161"/>
    </row>
    <row r="9" spans="4:13" ht="12.9" customHeight="1" thickBot="1">
      <c r="D9" s="99"/>
      <c r="F9" s="32"/>
      <c r="G9" s="198" t="s">
        <v>146</v>
      </c>
      <c r="H9" s="201" t="s">
        <v>147</v>
      </c>
      <c r="I9" s="201" t="s">
        <v>75</v>
      </c>
      <c r="J9" s="202">
        <v>1</v>
      </c>
      <c r="K9" s="353"/>
      <c r="L9" s="71">
        <f>SUM(J9)*M9</f>
        <v>0</v>
      </c>
      <c r="M9" s="161"/>
    </row>
    <row r="10" spans="4:12" ht="12.9" customHeight="1" thickBot="1">
      <c r="D10" s="99"/>
      <c r="F10" s="32"/>
      <c r="G10" s="113" t="s">
        <v>55</v>
      </c>
      <c r="H10" s="114"/>
      <c r="I10" s="115"/>
      <c r="J10" s="135"/>
      <c r="K10" s="115"/>
      <c r="L10" s="116">
        <f>SUM(L5:L9)</f>
        <v>0</v>
      </c>
    </row>
    <row r="11" spans="1:8" ht="12.9" customHeight="1">
      <c r="A11" s="43" t="s">
        <v>26</v>
      </c>
      <c r="B11" s="44"/>
      <c r="C11" s="184"/>
      <c r="D11" s="136"/>
      <c r="E11" s="53"/>
      <c r="F11" s="106"/>
      <c r="G11" s="32"/>
      <c r="H11" s="161"/>
    </row>
    <row r="12" spans="1:13" ht="12.9" customHeight="1">
      <c r="A12" s="86"/>
      <c r="B12" s="39"/>
      <c r="C12" s="185"/>
      <c r="D12" s="137"/>
      <c r="E12" s="38"/>
      <c r="F12" s="107"/>
      <c r="G12" s="32"/>
      <c r="H12" s="161"/>
      <c r="M12" s="162"/>
    </row>
    <row r="13" spans="1:13" ht="12.75" customHeight="1">
      <c r="A13" s="108" t="s">
        <v>53</v>
      </c>
      <c r="B13" s="57" t="s">
        <v>32</v>
      </c>
      <c r="C13" s="110" t="s">
        <v>24</v>
      </c>
      <c r="D13" s="110" t="s">
        <v>27</v>
      </c>
      <c r="E13" s="111" t="s">
        <v>35</v>
      </c>
      <c r="F13" s="109" t="s">
        <v>25</v>
      </c>
      <c r="G13" s="32"/>
      <c r="H13" s="161"/>
      <c r="M13" s="162"/>
    </row>
    <row r="14" spans="1:13" ht="12.9" customHeight="1" thickBot="1">
      <c r="A14" s="145"/>
      <c r="B14" s="146"/>
      <c r="C14" s="193"/>
      <c r="D14" s="143"/>
      <c r="E14" s="147"/>
      <c r="F14" s="148"/>
      <c r="G14" s="32"/>
      <c r="H14" s="161"/>
      <c r="M14" s="162"/>
    </row>
    <row r="15" spans="1:13" ht="12.75" customHeight="1">
      <c r="A15" s="120">
        <v>207000001</v>
      </c>
      <c r="B15" s="144" t="s">
        <v>43</v>
      </c>
      <c r="C15" s="150"/>
      <c r="D15" s="132" t="s">
        <v>21</v>
      </c>
      <c r="E15" s="194">
        <v>1</v>
      </c>
      <c r="F15" s="125">
        <f>SUM(E15)*C15</f>
        <v>0</v>
      </c>
      <c r="G15" s="32"/>
      <c r="H15" s="161"/>
      <c r="M15" s="162"/>
    </row>
    <row r="16" spans="1:8" ht="12.9" customHeight="1">
      <c r="A16" s="119">
        <v>210193001</v>
      </c>
      <c r="B16" s="117" t="s">
        <v>78</v>
      </c>
      <c r="C16" s="149"/>
      <c r="D16" s="133" t="s">
        <v>20</v>
      </c>
      <c r="E16" s="192">
        <v>5</v>
      </c>
      <c r="F16" s="126">
        <f aca="true" t="shared" si="0" ref="F16:F18">SUM(E16)*C16</f>
        <v>0</v>
      </c>
      <c r="G16" s="32"/>
      <c r="H16" s="161"/>
    </row>
    <row r="17" spans="1:8" ht="12.9" customHeight="1">
      <c r="A17" s="119">
        <v>210193002</v>
      </c>
      <c r="B17" s="117" t="s">
        <v>79</v>
      </c>
      <c r="C17" s="149"/>
      <c r="D17" s="133" t="s">
        <v>20</v>
      </c>
      <c r="E17" s="192">
        <v>1</v>
      </c>
      <c r="F17" s="126">
        <f t="shared" si="0"/>
        <v>0</v>
      </c>
      <c r="G17" s="160"/>
      <c r="H17" s="161"/>
    </row>
    <row r="18" spans="1:6" ht="12.9" customHeight="1" thickBot="1">
      <c r="A18" s="122">
        <v>210193018</v>
      </c>
      <c r="B18" s="123" t="s">
        <v>80</v>
      </c>
      <c r="C18" s="151"/>
      <c r="D18" s="134" t="s">
        <v>20</v>
      </c>
      <c r="E18" s="196">
        <v>1</v>
      </c>
      <c r="F18" s="127">
        <f t="shared" si="0"/>
        <v>0</v>
      </c>
    </row>
    <row r="19" spans="1:8" ht="12.9" customHeight="1" thickBot="1">
      <c r="A19" s="113" t="s">
        <v>55</v>
      </c>
      <c r="B19" s="114"/>
      <c r="C19" s="115"/>
      <c r="D19" s="115"/>
      <c r="E19" s="115"/>
      <c r="F19" s="116">
        <f>SUM(F15:F18)</f>
        <v>0</v>
      </c>
      <c r="G19" s="160"/>
      <c r="H19" s="161"/>
    </row>
    <row r="20" spans="7:8" ht="12.9" customHeight="1">
      <c r="G20" s="160"/>
      <c r="H20" s="161"/>
    </row>
    <row r="21" spans="7:8" ht="12.9" customHeight="1">
      <c r="G21" s="160"/>
      <c r="H21" s="161"/>
    </row>
    <row r="22" ht="12.9" customHeight="1">
      <c r="G22" s="160"/>
    </row>
    <row r="23" ht="12.9" customHeight="1">
      <c r="G23" s="160"/>
    </row>
    <row r="24" ht="12.9" customHeight="1">
      <c r="G24" s="160"/>
    </row>
    <row r="25" ht="12.9" customHeight="1">
      <c r="G25" s="160"/>
    </row>
    <row r="26" ht="12.9" customHeight="1">
      <c r="G26" s="160"/>
    </row>
    <row r="27" ht="12.9" customHeight="1">
      <c r="G27" s="160"/>
    </row>
    <row r="28" ht="12.9" customHeight="1">
      <c r="G28" s="160"/>
    </row>
    <row r="29" ht="15.75" customHeight="1"/>
    <row r="30" ht="12.9" customHeight="1"/>
    <row r="31" ht="12.9" customHeight="1"/>
    <row r="32" ht="12.75" customHeight="1"/>
    <row r="33" ht="12.9" customHeight="1"/>
    <row r="34" ht="12.9" customHeight="1">
      <c r="M34" s="160"/>
    </row>
    <row r="35" ht="15.75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  <row r="43" ht="12.9" customHeight="1"/>
    <row r="44" ht="12.9" customHeight="1"/>
    <row r="45" ht="12.9" customHeight="1"/>
    <row r="46" ht="12.9" customHeight="1"/>
    <row r="47" ht="12.9" customHeight="1"/>
    <row r="48" ht="12.9" customHeight="1"/>
    <row r="49" ht="12.9" customHeight="1"/>
    <row r="50" ht="12.9" customHeight="1"/>
    <row r="51" ht="12.9" customHeight="1"/>
    <row r="52" ht="12.9" customHeight="1"/>
    <row r="53" ht="12.75" customHeight="1"/>
    <row r="54" ht="16.5" customHeight="1"/>
    <row r="55" ht="12.9" customHeight="1"/>
    <row r="56" ht="12.9" customHeight="1"/>
    <row r="57" ht="12.9" customHeight="1"/>
    <row r="58" ht="12.9" customHeight="1"/>
    <row r="59" ht="12.9" customHeight="1"/>
    <row r="62" ht="13.5" customHeight="1"/>
    <row r="63" ht="12.75" customHeight="1"/>
    <row r="64" ht="12.75" customHeight="1"/>
    <row r="65" ht="12.75" customHeight="1"/>
    <row r="66" ht="15.75" customHeight="1"/>
    <row r="67" ht="12.75" customHeight="1"/>
    <row r="71" ht="12.75" customHeight="1"/>
    <row r="73" ht="15.75" customHeight="1"/>
    <row r="74" ht="12.75" customHeight="1"/>
    <row r="75" ht="12.75" customHeight="1"/>
    <row r="76" ht="12.75" customHeight="1"/>
    <row r="94" ht="15.75" customHeight="1"/>
    <row r="95" ht="14.25" customHeight="1"/>
    <row r="100" ht="12.75" customHeight="1"/>
    <row r="101" ht="12.75" customHeight="1"/>
    <row r="103" spans="7:8" ht="12.75">
      <c r="G103" s="32"/>
      <c r="H103" s="32"/>
    </row>
    <row r="104" spans="7:8" ht="12.75">
      <c r="G104" s="32"/>
      <c r="H104" s="161"/>
    </row>
    <row r="105" spans="7:8" ht="12.75">
      <c r="G105" s="160"/>
      <c r="H105" s="161"/>
    </row>
    <row r="106" spans="7:8" ht="12.75">
      <c r="G106" s="160"/>
      <c r="H106" s="161"/>
    </row>
    <row r="107" spans="7:8" ht="15.75" customHeight="1">
      <c r="G107" s="160"/>
      <c r="H107" s="161"/>
    </row>
    <row r="108" spans="7:8" ht="12.75">
      <c r="G108" s="160"/>
      <c r="H108" s="161"/>
    </row>
    <row r="109" spans="7:8" ht="12.75">
      <c r="G109" s="160"/>
      <c r="H109" s="161"/>
    </row>
    <row r="110" spans="7:8" ht="12.75">
      <c r="G110" s="32"/>
      <c r="H110" s="161"/>
    </row>
    <row r="111" spans="7:8" ht="12.75">
      <c r="G111" s="32"/>
      <c r="H111" s="161"/>
    </row>
    <row r="112" spans="7:8" ht="12.75">
      <c r="G112" s="32"/>
      <c r="H112" s="161"/>
    </row>
    <row r="113" spans="7:8" ht="12.75">
      <c r="G113" s="32"/>
      <c r="H113" s="161"/>
    </row>
    <row r="114" spans="7:8" ht="12.75">
      <c r="G114" s="32"/>
      <c r="H114" s="32"/>
    </row>
    <row r="115" spans="7:8" ht="12.75">
      <c r="G115" s="32"/>
      <c r="H115" s="32"/>
    </row>
    <row r="124" ht="12.75" customHeight="1"/>
    <row r="135" ht="15.75" customHeight="1"/>
    <row r="169" ht="12.75">
      <c r="J169" s="99"/>
    </row>
    <row r="170" ht="12.75">
      <c r="J170" s="99"/>
    </row>
    <row r="171" ht="12.75">
      <c r="J171" s="99"/>
    </row>
    <row r="172" ht="12.75">
      <c r="J172" s="99"/>
    </row>
    <row r="173" ht="12.75">
      <c r="J173" s="99"/>
    </row>
    <row r="174" ht="12.75">
      <c r="J174" s="99"/>
    </row>
    <row r="175" ht="12.75">
      <c r="J175" s="99"/>
    </row>
    <row r="176" ht="12.75">
      <c r="J176" s="99"/>
    </row>
    <row r="177" ht="12.75">
      <c r="J177" s="99"/>
    </row>
    <row r="178" ht="12.75">
      <c r="J178" s="99"/>
    </row>
    <row r="179" ht="12.75">
      <c r="J179" s="99"/>
    </row>
    <row r="180" ht="12.75">
      <c r="J180" s="99"/>
    </row>
    <row r="181" ht="12.75">
      <c r="J181" s="99"/>
    </row>
    <row r="182" ht="12.75">
      <c r="J182" s="99"/>
    </row>
    <row r="183" ht="12.75">
      <c r="J183" s="99"/>
    </row>
    <row r="184" ht="12.75">
      <c r="J184" s="99"/>
    </row>
    <row r="185" ht="12.75">
      <c r="J185" s="99"/>
    </row>
    <row r="186" ht="12.75">
      <c r="J186" s="99"/>
    </row>
    <row r="187" ht="12.75">
      <c r="J187" s="99"/>
    </row>
    <row r="188" ht="12.75">
      <c r="J188" s="99"/>
    </row>
    <row r="189" ht="12.75">
      <c r="J189" s="99"/>
    </row>
    <row r="190" ht="12.75">
      <c r="J190" s="99"/>
    </row>
    <row r="191" ht="12.75">
      <c r="J191" s="99"/>
    </row>
    <row r="192" ht="12.75">
      <c r="J192" s="99"/>
    </row>
    <row r="193" ht="12.75">
      <c r="J193" s="99"/>
    </row>
    <row r="194" ht="12.75">
      <c r="J194" s="99"/>
    </row>
    <row r="195" ht="12.75">
      <c r="J195" s="99"/>
    </row>
    <row r="196" ht="12.75">
      <c r="J196" s="99"/>
    </row>
    <row r="197" ht="12.75">
      <c r="J197" s="99"/>
    </row>
    <row r="198" ht="12.75">
      <c r="J198" s="99"/>
    </row>
    <row r="199" ht="12.75">
      <c r="J199" s="99"/>
    </row>
    <row r="200" ht="12.75">
      <c r="J200" s="99"/>
    </row>
    <row r="201" ht="12.75">
      <c r="J201" s="99"/>
    </row>
    <row r="202" ht="12.75">
      <c r="J202" s="99"/>
    </row>
    <row r="203" ht="12.75">
      <c r="J203" s="99"/>
    </row>
    <row r="204" ht="12.75">
      <c r="J204" s="99"/>
    </row>
    <row r="205" ht="12.75">
      <c r="J205" s="99"/>
    </row>
    <row r="206" ht="12.75">
      <c r="J206" s="99"/>
    </row>
    <row r="207" ht="12.75">
      <c r="J207" s="99"/>
    </row>
    <row r="208" ht="12.75">
      <c r="J208" s="99"/>
    </row>
    <row r="209" ht="12.75">
      <c r="J209" s="99"/>
    </row>
    <row r="210" ht="12.75">
      <c r="J210" s="99"/>
    </row>
    <row r="211" ht="12.75">
      <c r="J211" s="99"/>
    </row>
    <row r="212" ht="12.75">
      <c r="J212" s="99"/>
    </row>
    <row r="213" ht="12.75">
      <c r="J213" s="99"/>
    </row>
    <row r="214" ht="12.75">
      <c r="J214" s="99"/>
    </row>
    <row r="215" ht="12.75">
      <c r="J215" s="99"/>
    </row>
    <row r="216" ht="12.75">
      <c r="J216" s="99"/>
    </row>
    <row r="217" ht="12.75">
      <c r="J217" s="99"/>
    </row>
    <row r="218" ht="12.75">
      <c r="J218" s="99"/>
    </row>
    <row r="219" ht="12.75">
      <c r="J219" s="99"/>
    </row>
    <row r="220" ht="12.75">
      <c r="J220" s="99"/>
    </row>
    <row r="221" ht="12.75">
      <c r="J221" s="99"/>
    </row>
    <row r="222" ht="12.75">
      <c r="J222" s="99"/>
    </row>
    <row r="223" ht="12.75">
      <c r="J223" s="99"/>
    </row>
    <row r="224" ht="12.75">
      <c r="J224" s="99"/>
    </row>
    <row r="225" ht="12.75">
      <c r="J225" s="99"/>
    </row>
    <row r="226" ht="12.75">
      <c r="J226" s="99"/>
    </row>
    <row r="227" ht="12.75">
      <c r="J227" s="99"/>
    </row>
    <row r="228" ht="12.75">
      <c r="J228" s="99"/>
    </row>
    <row r="229" ht="12.75">
      <c r="J229" s="99"/>
    </row>
    <row r="230" ht="12.75">
      <c r="J230" s="99"/>
    </row>
    <row r="231" ht="12.75">
      <c r="J231" s="99"/>
    </row>
    <row r="232" ht="12.75">
      <c r="J232" s="99"/>
    </row>
    <row r="233" ht="12.75">
      <c r="J233" s="99"/>
    </row>
    <row r="234" ht="12.75">
      <c r="J234" s="99"/>
    </row>
    <row r="235" ht="12.75">
      <c r="J235" s="99"/>
    </row>
    <row r="236" ht="12.75">
      <c r="J236" s="99"/>
    </row>
    <row r="237" ht="12.75">
      <c r="J237" s="99"/>
    </row>
    <row r="238" ht="12.75">
      <c r="J238" s="99"/>
    </row>
    <row r="239" ht="12.75">
      <c r="J239" s="99"/>
    </row>
    <row r="240" ht="12.75">
      <c r="J240" s="99"/>
    </row>
    <row r="241" ht="12.75">
      <c r="J241" s="99"/>
    </row>
    <row r="242" ht="12.75">
      <c r="J242" s="99"/>
    </row>
    <row r="243" ht="12.75">
      <c r="J243" s="99"/>
    </row>
    <row r="244" ht="12.75">
      <c r="J244" s="99"/>
    </row>
    <row r="245" ht="12.75">
      <c r="J245" s="99"/>
    </row>
    <row r="246" ht="12.75">
      <c r="J246" s="99"/>
    </row>
    <row r="247" ht="12.75">
      <c r="J247" s="99"/>
    </row>
    <row r="248" ht="12.75">
      <c r="J248" s="99"/>
    </row>
    <row r="249" ht="12.75">
      <c r="J249" s="99"/>
    </row>
    <row r="250" ht="12.75">
      <c r="J250" s="99"/>
    </row>
    <row r="251" ht="12.75">
      <c r="J251" s="99"/>
    </row>
    <row r="252" ht="15.75" customHeight="1">
      <c r="J252" s="99"/>
    </row>
    <row r="253" ht="12.75">
      <c r="J253" s="99"/>
    </row>
    <row r="254" ht="12.75">
      <c r="J254" s="99"/>
    </row>
    <row r="255" ht="12.75">
      <c r="J255" s="99"/>
    </row>
    <row r="256" ht="12.75">
      <c r="J256" s="99"/>
    </row>
    <row r="257" ht="12.75">
      <c r="J257" s="99"/>
    </row>
    <row r="258" ht="12.75">
      <c r="J258" s="99"/>
    </row>
    <row r="259" ht="12.75">
      <c r="J259" s="99"/>
    </row>
    <row r="260" ht="12.75">
      <c r="J260" s="99"/>
    </row>
    <row r="261" ht="12.75">
      <c r="J261" s="99"/>
    </row>
    <row r="262" ht="12.75">
      <c r="J262" s="99"/>
    </row>
    <row r="263" ht="12.75">
      <c r="J263" s="99"/>
    </row>
    <row r="264" ht="12.75">
      <c r="J264" s="99"/>
    </row>
    <row r="265" ht="12.75">
      <c r="J265" s="99"/>
    </row>
    <row r="266" ht="12.75">
      <c r="J266" s="99"/>
    </row>
    <row r="267" ht="12.75">
      <c r="J267" s="99"/>
    </row>
    <row r="268" ht="12.75">
      <c r="J268" s="99"/>
    </row>
    <row r="269" ht="12.75">
      <c r="J269" s="99"/>
    </row>
    <row r="270" ht="12.75">
      <c r="J270" s="99"/>
    </row>
    <row r="271" ht="12.75">
      <c r="J271" s="99"/>
    </row>
    <row r="272" ht="12.75">
      <c r="J272" s="99"/>
    </row>
    <row r="273" ht="12.75">
      <c r="J273" s="99"/>
    </row>
    <row r="274" ht="12.75">
      <c r="J274" s="99"/>
    </row>
    <row r="275" ht="12.75">
      <c r="J275" s="99"/>
    </row>
    <row r="276" ht="12.75">
      <c r="J276" s="99"/>
    </row>
    <row r="277" ht="12.75">
      <c r="J277" s="99"/>
    </row>
    <row r="278" ht="12.75">
      <c r="J278" s="99"/>
    </row>
    <row r="279" ht="12.75">
      <c r="J279" s="99"/>
    </row>
    <row r="280" ht="12.75">
      <c r="J280" s="99"/>
    </row>
    <row r="281" ht="12.75">
      <c r="J281" s="99"/>
    </row>
    <row r="282" ht="12.75">
      <c r="J282" s="99"/>
    </row>
    <row r="283" ht="12.75">
      <c r="J283" s="99"/>
    </row>
  </sheetData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 xml:space="preserve">&amp;LDomov pro zdravotně postižené, Dolní Čermná č.p. 23 - úprava a doplnění   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uzivatel</cp:lastModifiedBy>
  <cp:lastPrinted>2021-04-12T09:04:28Z</cp:lastPrinted>
  <dcterms:created xsi:type="dcterms:W3CDTF">2013-07-15T08:20:14Z</dcterms:created>
  <dcterms:modified xsi:type="dcterms:W3CDTF">2021-05-26T12:56:03Z</dcterms:modified>
  <cp:category/>
  <cp:version/>
  <cp:contentType/>
  <cp:contentStatus/>
</cp:coreProperties>
</file>