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urkova\Documents\Veřejné zakázky\rok 2020\VZ zdravotní materiál\"/>
    </mc:Choice>
  </mc:AlternateContent>
  <bookViews>
    <workbookView xWindow="0" yWindow="0" windowWidth="25200" windowHeight="11385"/>
  </bookViews>
  <sheets>
    <sheet name="Spotřeba za 1 rok" sheetId="3" r:id="rId1"/>
  </sheets>
  <calcPr calcId="152511"/>
</workbook>
</file>

<file path=xl/calcChain.xml><?xml version="1.0" encoding="utf-8"?>
<calcChain xmlns="http://schemas.openxmlformats.org/spreadsheetml/2006/main">
  <c r="F39" i="3" l="1"/>
  <c r="H39" i="3" s="1"/>
  <c r="F92" i="3" l="1"/>
  <c r="H92" i="3" s="1"/>
  <c r="F100" i="3"/>
  <c r="H100" i="3" s="1"/>
  <c r="F93" i="3"/>
  <c r="H93" i="3" s="1"/>
  <c r="F91" i="3"/>
  <c r="H91" i="3" s="1"/>
  <c r="F67" i="3"/>
  <c r="H67" i="3" s="1"/>
  <c r="F26" i="3" l="1"/>
  <c r="H26" i="3" s="1"/>
  <c r="F30" i="3"/>
  <c r="H30" i="3" s="1"/>
  <c r="F7" i="3" l="1"/>
  <c r="F117" i="3"/>
  <c r="H117" i="3" s="1"/>
  <c r="F116" i="3"/>
  <c r="H116" i="3" s="1"/>
  <c r="F115" i="3"/>
  <c r="H115" i="3" s="1"/>
  <c r="F114" i="3"/>
  <c r="H114" i="3" s="1"/>
  <c r="F113" i="3"/>
  <c r="H113" i="3" s="1"/>
  <c r="F112" i="3"/>
  <c r="H112" i="3" s="1"/>
  <c r="F111" i="3"/>
  <c r="H111" i="3" s="1"/>
  <c r="F110" i="3"/>
  <c r="H110" i="3" s="1"/>
  <c r="F109" i="3"/>
  <c r="H109" i="3" s="1"/>
  <c r="F108" i="3"/>
  <c r="H108" i="3" s="1"/>
  <c r="F107" i="3"/>
  <c r="H107" i="3" s="1"/>
  <c r="F106" i="3"/>
  <c r="H106" i="3" s="1"/>
  <c r="F105" i="3"/>
  <c r="H105" i="3" s="1"/>
  <c r="F104" i="3"/>
  <c r="H104" i="3" s="1"/>
  <c r="F103" i="3"/>
  <c r="H103" i="3" s="1"/>
  <c r="F102" i="3"/>
  <c r="H102" i="3" s="1"/>
  <c r="F101" i="3"/>
  <c r="H101" i="3" s="1"/>
  <c r="F99" i="3"/>
  <c r="H99" i="3" s="1"/>
  <c r="F98" i="3"/>
  <c r="H98" i="3" s="1"/>
  <c r="F97" i="3"/>
  <c r="H97" i="3" s="1"/>
  <c r="F96" i="3"/>
  <c r="H96" i="3" s="1"/>
  <c r="F95" i="3"/>
  <c r="H95" i="3" s="1"/>
  <c r="F94" i="3"/>
  <c r="H94" i="3" s="1"/>
  <c r="F90" i="3"/>
  <c r="H90" i="3" s="1"/>
  <c r="F89" i="3"/>
  <c r="H89" i="3" s="1"/>
  <c r="F88" i="3"/>
  <c r="H88" i="3" s="1"/>
  <c r="F87" i="3"/>
  <c r="H87" i="3" s="1"/>
  <c r="F86" i="3"/>
  <c r="H86" i="3" s="1"/>
  <c r="F85" i="3"/>
  <c r="H85" i="3" s="1"/>
  <c r="F84" i="3"/>
  <c r="H84" i="3" s="1"/>
  <c r="F83" i="3"/>
  <c r="H83" i="3" s="1"/>
  <c r="F82" i="3"/>
  <c r="H82" i="3" s="1"/>
  <c r="F81" i="3"/>
  <c r="H81" i="3" s="1"/>
  <c r="F80" i="3"/>
  <c r="H80" i="3" s="1"/>
  <c r="F79" i="3"/>
  <c r="H79" i="3" s="1"/>
  <c r="F78" i="3"/>
  <c r="H78" i="3" s="1"/>
  <c r="F77" i="3"/>
  <c r="H77" i="3" s="1"/>
  <c r="F76" i="3"/>
  <c r="H76" i="3" s="1"/>
  <c r="F75" i="3"/>
  <c r="H75" i="3" s="1"/>
  <c r="F74" i="3"/>
  <c r="H74" i="3" s="1"/>
  <c r="F73" i="3"/>
  <c r="H73" i="3" s="1"/>
  <c r="F72" i="3"/>
  <c r="H72" i="3" s="1"/>
  <c r="F71" i="3"/>
  <c r="H71" i="3" s="1"/>
  <c r="F70" i="3"/>
  <c r="H70" i="3" s="1"/>
  <c r="F69" i="3"/>
  <c r="H69" i="3" s="1"/>
  <c r="F68" i="3"/>
  <c r="H68" i="3" s="1"/>
  <c r="F66" i="3"/>
  <c r="H66" i="3" s="1"/>
  <c r="F65" i="3"/>
  <c r="H65" i="3" s="1"/>
  <c r="F64" i="3"/>
  <c r="H64" i="3" s="1"/>
  <c r="F63" i="3"/>
  <c r="H63" i="3" s="1"/>
  <c r="F62" i="3"/>
  <c r="H62" i="3" s="1"/>
  <c r="F61" i="3"/>
  <c r="H61" i="3" s="1"/>
  <c r="F60" i="3"/>
  <c r="H60" i="3" s="1"/>
  <c r="F59" i="3"/>
  <c r="H59" i="3" s="1"/>
  <c r="F58" i="3"/>
  <c r="H58" i="3" s="1"/>
  <c r="F57" i="3"/>
  <c r="H57" i="3" s="1"/>
  <c r="F56" i="3"/>
  <c r="H56" i="3" s="1"/>
  <c r="F55" i="3"/>
  <c r="H55" i="3" s="1"/>
  <c r="F54" i="3"/>
  <c r="H54" i="3" s="1"/>
  <c r="F53" i="3"/>
  <c r="H53" i="3" s="1"/>
  <c r="F52" i="3"/>
  <c r="H52" i="3" s="1"/>
  <c r="F51" i="3"/>
  <c r="H51" i="3" s="1"/>
  <c r="F50" i="3"/>
  <c r="H50" i="3" s="1"/>
  <c r="F49" i="3"/>
  <c r="H49" i="3" s="1"/>
  <c r="F48" i="3"/>
  <c r="H48" i="3" s="1"/>
  <c r="F47" i="3"/>
  <c r="H47" i="3" s="1"/>
  <c r="F46" i="3"/>
  <c r="H46" i="3" s="1"/>
  <c r="F45" i="3"/>
  <c r="H45" i="3" s="1"/>
  <c r="F44" i="3"/>
  <c r="H44" i="3" s="1"/>
  <c r="F43" i="3"/>
  <c r="H43" i="3" s="1"/>
  <c r="F42" i="3"/>
  <c r="H42" i="3" s="1"/>
  <c r="F41" i="3"/>
  <c r="H41" i="3" s="1"/>
  <c r="F40" i="3"/>
  <c r="H40" i="3" s="1"/>
  <c r="F38" i="3"/>
  <c r="H38" i="3" s="1"/>
  <c r="F37" i="3"/>
  <c r="H37" i="3" s="1"/>
  <c r="F36" i="3"/>
  <c r="H36" i="3" s="1"/>
  <c r="F35" i="3"/>
  <c r="H35" i="3" s="1"/>
  <c r="F34" i="3"/>
  <c r="H34" i="3" s="1"/>
  <c r="F33" i="3"/>
  <c r="H33" i="3" s="1"/>
  <c r="F32" i="3"/>
  <c r="H32" i="3" s="1"/>
  <c r="F31" i="3"/>
  <c r="H31" i="3" s="1"/>
  <c r="F29" i="3"/>
  <c r="H29" i="3" s="1"/>
  <c r="F28" i="3"/>
  <c r="H28" i="3" s="1"/>
  <c r="F27" i="3"/>
  <c r="H27" i="3" s="1"/>
  <c r="F25" i="3"/>
  <c r="H25" i="3" s="1"/>
  <c r="F24" i="3"/>
  <c r="H24" i="3" s="1"/>
  <c r="F23" i="3"/>
  <c r="H23" i="3" s="1"/>
  <c r="F22" i="3"/>
  <c r="H22" i="3" s="1"/>
  <c r="F21" i="3"/>
  <c r="H21" i="3" s="1"/>
  <c r="F20" i="3"/>
  <c r="H20" i="3" s="1"/>
  <c r="F19" i="3"/>
  <c r="H19" i="3" s="1"/>
  <c r="F18" i="3"/>
  <c r="H18" i="3" s="1"/>
  <c r="F17" i="3"/>
  <c r="H17" i="3" s="1"/>
  <c r="F16" i="3"/>
  <c r="H16" i="3" s="1"/>
  <c r="F15" i="3"/>
  <c r="H15" i="3" s="1"/>
  <c r="F14" i="3"/>
  <c r="H14" i="3" s="1"/>
  <c r="F13" i="3"/>
  <c r="H13" i="3" s="1"/>
  <c r="F12" i="3"/>
  <c r="H12" i="3" s="1"/>
  <c r="F11" i="3"/>
  <c r="H11" i="3" s="1"/>
  <c r="F10" i="3"/>
  <c r="H10" i="3" s="1"/>
  <c r="F9" i="3"/>
  <c r="H9" i="3" s="1"/>
  <c r="F8" i="3"/>
  <c r="H8" i="3" s="1"/>
  <c r="F119" i="3" l="1"/>
  <c r="H7" i="3"/>
  <c r="H119" i="3" s="1"/>
  <c r="G119" i="3" l="1"/>
</calcChain>
</file>

<file path=xl/sharedStrings.xml><?xml version="1.0" encoding="utf-8"?>
<sst xmlns="http://schemas.openxmlformats.org/spreadsheetml/2006/main" count="348" uniqueCount="238">
  <si>
    <t>Cévka odsávací bez přerušovače sání CH 6</t>
  </si>
  <si>
    <t>ks</t>
  </si>
  <si>
    <t>Cévka odsávací bez přerušovače sání CH 8</t>
  </si>
  <si>
    <t>Cévka odsávací bez přerušovače sání CH 10</t>
  </si>
  <si>
    <t>Cévka odsávací bez přerušovače sání CH 12</t>
  </si>
  <si>
    <t>Cévka odsávací bez přerušovače sání CH 14</t>
  </si>
  <si>
    <t>Cévka odsávací bez přerušovače sání CH 16</t>
  </si>
  <si>
    <t>Cévka odsávací bez přerušovače sání CH 18</t>
  </si>
  <si>
    <t>Filtr antibakteriální - neonatal (pacient 3-8 kg)</t>
  </si>
  <si>
    <t>Filtr antibakteriální - pediatric bez portu (pacient nad 10 kg)</t>
  </si>
  <si>
    <t>Fólie termoizolační zlato/stříbrná pro dospělé</t>
  </si>
  <si>
    <t>Hadička spojovací 1,8x450 LL</t>
  </si>
  <si>
    <t>Hadička spojovací 1,8x1800 LL</t>
  </si>
  <si>
    <t>Jehla injekční 0,5x25 mm oranžová (balení = 100 ks)</t>
  </si>
  <si>
    <t>Jehla injekční 0,6x30 mm modrá (balení = 100 ks)</t>
  </si>
  <si>
    <t>Jehla injekční 0,7x30 mm černá (balení = 100 ks)</t>
  </si>
  <si>
    <t>Jehla injekční 0,8x40 mm zelená (balení = 100 ks)</t>
  </si>
  <si>
    <t>Jehla injekční 0,9x40 mm žlutá (balení = 100 ks)</t>
  </si>
  <si>
    <t>Jehla injekční 1,2x40 mm růžová (balení = 100 ks)</t>
  </si>
  <si>
    <t>Katétr močový mužský Tiemann s bal. 5-15 ml CH14</t>
  </si>
  <si>
    <t>Katétr močový mužský Tiemann s bal. 5-15 ml CH16</t>
  </si>
  <si>
    <t>Katétr močový mužský Tiemann s bal. 5-15 ml CH18</t>
  </si>
  <si>
    <t>Katétr močový mužský Tiemann s bal. 5-15 ml CH20</t>
  </si>
  <si>
    <t>Katétr močový mužský Tiemann s bal. 5-15 ml CH22</t>
  </si>
  <si>
    <t>Kompresy AB sterilní 20x20 cm á 1 ks (karton=120 balení)</t>
  </si>
  <si>
    <t>karton</t>
  </si>
  <si>
    <t>Kompresy gázové sterilní 7,5x7,5 cm á 5 kusů (karton=100 balení)</t>
  </si>
  <si>
    <t>Kompresy gázové sterilní 10x10 cm á 5 kusů (karton=100 balení)</t>
  </si>
  <si>
    <t>Náplast 6x8 cm s výřezem pro fixaci kanyl sterilní</t>
  </si>
  <si>
    <t>Náplast cívková transp. fólie 2,5 cmx9,15 m (balení=12 ks)</t>
  </si>
  <si>
    <t>Náplast cívková transp. fólie 1,25 cmx9,15 m (balení=24 ks)</t>
  </si>
  <si>
    <t>Obinadlo elastické krepové 12cmx5m tažnost 130% (balení=10 ks)</t>
  </si>
  <si>
    <t>Obinadlo hydrofilní pletené 6cmx5m (balení=10 ks)</t>
  </si>
  <si>
    <t>Obinadlo hydrofilní pletené 8cmx5m (balení=10 ks)</t>
  </si>
  <si>
    <t>Obinadlo hydrofilní pletené 10cmx5m (balení=10 ks)</t>
  </si>
  <si>
    <t>Obinadlo hydrofilní pletené 12cmx5m (balení=10 ks)</t>
  </si>
  <si>
    <t>Obinadlo hydrofilní pletené 14cmx5m (balení=10 ks)</t>
  </si>
  <si>
    <t>Obvaz hadicový 20 m vel.2</t>
  </si>
  <si>
    <t>Obvaz hadicový 20 m vel.3</t>
  </si>
  <si>
    <t>Obvaz hadicový 20 m vel.4</t>
  </si>
  <si>
    <t>Obvaz hadicový 20 m vel.5</t>
  </si>
  <si>
    <t>Obvaz hadicový 20 m vel.6</t>
  </si>
  <si>
    <t>Obvaz hadicový 20 m vel.7</t>
  </si>
  <si>
    <t>Obvaz hadicový 20 m vel.8</t>
  </si>
  <si>
    <t>Obvaz hadicový 20 m vel.9</t>
  </si>
  <si>
    <t>Obvaz hotový sterilní č.2</t>
  </si>
  <si>
    <t>Obvaz hotový sterilní č.3</t>
  </si>
  <si>
    <t>Obvaz hotový sterilní č.4</t>
  </si>
  <si>
    <t>Ochranný potah na matrace s gumičkou PE 90x210 cm</t>
  </si>
  <si>
    <t xml:space="preserve">Podložka PERVIN 45-utěrka 48x42 cm (balení=200ks) </t>
  </si>
  <si>
    <t>Povlak na přikrývku jednorázový 190x140 cm</t>
  </si>
  <si>
    <t>Prostěradlo jednoráz. voděod. (netk.t.) bez gum.,bílé,60g/m2,210x90 cm</t>
  </si>
  <si>
    <t>Proužky pro testování glykémie glukometrem ACCU CHEC</t>
  </si>
  <si>
    <t>Přikrývka jednorázová 500 g 190x110 cm</t>
  </si>
  <si>
    <t>RESCUE - balíček první pomoci při náhlém porodu</t>
  </si>
  <si>
    <t>Rourka endotracheální s manžetou vel. 3</t>
  </si>
  <si>
    <t>Rourka endotracheální s manžetou vel. 3,5</t>
  </si>
  <si>
    <t>Rourka endotracheální s manžetou vel. 4</t>
  </si>
  <si>
    <t>Rourka endotracheální s manžetou vel. 4,5</t>
  </si>
  <si>
    <t>Rourka endotracheální s manžetou vel. 5</t>
  </si>
  <si>
    <t>Rourka endotracheální s manžetou vel. 5,5</t>
  </si>
  <si>
    <t>Rourka endotracheální s manžetou vel. 6</t>
  </si>
  <si>
    <t>Rourka endotracheální s manžetou vel. 6,5</t>
  </si>
  <si>
    <t>Rourka endotracheální s manžetou vel. 7</t>
  </si>
  <si>
    <t>Rourka endotracheální s manžetou vel. 7,5</t>
  </si>
  <si>
    <t>Rourka endotracheální s manžetou vel. 8</t>
  </si>
  <si>
    <t>Rourka endotracheální s manžetou vel. 8,5</t>
  </si>
  <si>
    <t>Rourka endotracheální s manžetou vel. 9</t>
  </si>
  <si>
    <t>Sáčky na zvratky (balení=50 ks)</t>
  </si>
  <si>
    <t>Set infúzní gravitační</t>
  </si>
  <si>
    <t>Stříkačka 2 ml (balení=100 ks)</t>
  </si>
  <si>
    <t>Stříkačka 5 ml (balení=100 ks)</t>
  </si>
  <si>
    <t>Šátek trojcípý z úpletu 90x90x140cm</t>
  </si>
  <si>
    <t>Škrtidlo gumové Esmarch 6x125cm</t>
  </si>
  <si>
    <t>Škrtidlo s automat.plastovou přezkou pro dospělé</t>
  </si>
  <si>
    <t>Ubrousky vlhké čistící</t>
  </si>
  <si>
    <t>Vata buničitá přířezy 20x30cm 500 g</t>
  </si>
  <si>
    <t>Vzduchovod velikost č.00</t>
  </si>
  <si>
    <t>Vzduchovod velikost č.0</t>
  </si>
  <si>
    <t>Vzduchovod velikost č.1</t>
  </si>
  <si>
    <t>Vzduchovod velikost č.2</t>
  </si>
  <si>
    <t>Vzduchovod velikost č.3</t>
  </si>
  <si>
    <t>Vzduchovod velikost č.4</t>
  </si>
  <si>
    <t>Vzduchovod velikost č.5</t>
  </si>
  <si>
    <t>Vzduchovod velikost č.6</t>
  </si>
  <si>
    <t>Zavaděč tracheálních rourek vel. 2,5-4,5 mm</t>
  </si>
  <si>
    <t>Zavaděč tracheálních rourek vel. 5-8 mm</t>
  </si>
  <si>
    <t>Zavaděč tracheálních rourek vel. 8,5-11 mm</t>
  </si>
  <si>
    <t>Maska aerosolová pro děti s nebulizátorem a 2,1 m hadičkou</t>
  </si>
  <si>
    <t>Maska aerosolová pro dospělé s nebulizátorem a 2,1 m hadičkou</t>
  </si>
  <si>
    <t>Stříkačka 150 ml Janett vyplachovací s příslušenstvím</t>
  </si>
  <si>
    <t>Povlak na přikrývku 190x140 cm, jednorázový</t>
  </si>
  <si>
    <t>Přikrývka jednorázová 500g, 190x110cm (40ks/bal)</t>
  </si>
  <si>
    <t>Rourka endotracheální bez manžety vel. 2,5</t>
  </si>
  <si>
    <t>Rourka endotracheální s manžetou, vel. 3.0</t>
  </si>
  <si>
    <t>Rourka endotracheální s manžetou, vel. 3.5</t>
  </si>
  <si>
    <t>Rourka endotracheální s manžetou, vel. 4.0</t>
  </si>
  <si>
    <t>Rourka endotracheální s manžetou, vel. 4.5</t>
  </si>
  <si>
    <t>Rourka endotracheální s manžetou, vel. 5.0</t>
  </si>
  <si>
    <t>Rourka endotracheální s manžetou, vel. 5.5</t>
  </si>
  <si>
    <t>Rourka endotracheální s manžetou, vel. 6.0</t>
  </si>
  <si>
    <t>Rourka endotracheální s manžetou, vel. 6.5</t>
  </si>
  <si>
    <t>Rourka endotracheální s manžetou, vel. 7.0</t>
  </si>
  <si>
    <t>Rourka endotracheální s manžetou, vel. 7.5</t>
  </si>
  <si>
    <t>Rourka endotracheální s manžetou, vel. 8.0</t>
  </si>
  <si>
    <t>Rourka endotracheální s manžetou, vel. 8.5</t>
  </si>
  <si>
    <t>Sáček na zvratky SicSac (bal/50ks) (6bal/pk)</t>
  </si>
  <si>
    <t>Šátek trojcípý z úpletu 90x90x140cm (50ks/bal) (6bal/kar)</t>
  </si>
  <si>
    <t>Tampón stáčený sterilní 20x19cm á 5ks (80bal/kar)</t>
  </si>
  <si>
    <t>ABENA Skincare vlhké čistící ubrousky 80 ks</t>
  </si>
  <si>
    <t>Vzduchovod Guedel Airway vel.0, transparentní</t>
  </si>
  <si>
    <t>Vzduchovod Guedel Airway vel.00, transparentní</t>
  </si>
  <si>
    <t>Vzduchovod Guedel Airway vel.1, transparentní</t>
  </si>
  <si>
    <t>Vzduchovod Guedel Airway vel.2, transparentní</t>
  </si>
  <si>
    <t>Vzduchovod Guedel Airway vel.3, transparentní</t>
  </si>
  <si>
    <t>Vzduchovod Guedel Airway vel.4, transparentní</t>
  </si>
  <si>
    <t>Vzduchovod Guedel Airway vel.5, transparentní</t>
  </si>
  <si>
    <t>Vzduchovod Guedel Airway vel.6, transparentní</t>
  </si>
  <si>
    <t>Náplast 5cmx10 m elastická na roli</t>
  </si>
  <si>
    <t>Náplast 10cmx10 m elastická na roli</t>
  </si>
  <si>
    <t>Prostěradlo jednoráz. voděod. (netk.t.) bez gum., bílé, 60g/m2 ,210x90 cm</t>
  </si>
  <si>
    <t>Stříkačka injekční vyplachovací Janette 150 ml</t>
  </si>
  <si>
    <t xml:space="preserve">Tampón stáčený sterilní 15x15cm á 5ks (100bal/kar) </t>
  </si>
  <si>
    <t>Výrobek / (výrobce, distributor)</t>
  </si>
  <si>
    <t>Položka</t>
  </si>
  <si>
    <t>Měrná jednotka</t>
  </si>
  <si>
    <t>Předpokládané roční množství
za 1 ks</t>
  </si>
  <si>
    <t>Jednotková cena  v Kč bez DPH
za 1 ks</t>
  </si>
  <si>
    <t>Cena
 v Kč bez DPH</t>
  </si>
  <si>
    <t xml:space="preserve">Cena
v Kč včetně DPH </t>
  </si>
  <si>
    <t>Sazba DPH 
(v %)</t>
  </si>
  <si>
    <t>Celková nabídková cena</t>
  </si>
  <si>
    <t>bez DPH</t>
  </si>
  <si>
    <t>vč. DPH</t>
  </si>
  <si>
    <t>Dosud používané</t>
  </si>
  <si>
    <t>Tampon stáčený sterilní 15/15 (karton=100 balení á 5 ks)</t>
  </si>
  <si>
    <t>DPH</t>
  </si>
  <si>
    <t>Maska kyslíková s rezervoárem pro děti</t>
  </si>
  <si>
    <t>Maska kyslíková s rezervoárem pro dospělé</t>
  </si>
  <si>
    <t>Sáček urinální 2000 ml s křížovou výpustí</t>
  </si>
  <si>
    <t xml:space="preserve">Katétr močový ženský Foley Nelaton s bal. 5-15ml CH14 </t>
  </si>
  <si>
    <t xml:space="preserve">Katétr močový ženský Foley Nelaton s bal. 5-15ml CH16 </t>
  </si>
  <si>
    <t xml:space="preserve">Katétr močový ženský Foley Nelaton s bal. 5-15ml CH18 </t>
  </si>
  <si>
    <t xml:space="preserve">Katétr močový ženský Foley Nelaton s bal. 5-15ml CH20 </t>
  </si>
  <si>
    <t xml:space="preserve">Katétr močový ženský Foley Nelaton s bal. 5-15ml CH22 </t>
  </si>
  <si>
    <t xml:space="preserve">Set pro koniopunkci - dětský quicktrach </t>
  </si>
  <si>
    <t>Podložka inkontinenční   60x60 cm (bal=30 ks)</t>
  </si>
  <si>
    <t>Podložka inko 60x60cm Seni Soft Basic, 700 ml</t>
  </si>
  <si>
    <t>Spojka vrapová (husí krk)</t>
  </si>
  <si>
    <t>Škrtidlo CAT</t>
  </si>
  <si>
    <t xml:space="preserve">CAT Turniquet </t>
  </si>
  <si>
    <t xml:space="preserve">Set pro koniopunkci - dospělý quicktrach </t>
  </si>
  <si>
    <t>Odsávací katétry - Typ 230, CH6, DAHLHAUSEN</t>
  </si>
  <si>
    <t>Odsávací katétry - Typ 231, CH8, DAHLHAUSEN</t>
  </si>
  <si>
    <t>Odsávací katétry - Typ 231, CH10, DAHLHAUSEN</t>
  </si>
  <si>
    <t>Odsávací katétry - Typ 231, CH12, DAHLHAUSEN</t>
  </si>
  <si>
    <t>Odsávací katétry - Typ 231, CH14, DAHLHAUSEN</t>
  </si>
  <si>
    <t>Odsávací katétry - Typ 231, CH16, DAHLHAUSEN</t>
  </si>
  <si>
    <t>Odsávací katétry - Typ 231, CH18, DAHLHAUSEN</t>
  </si>
  <si>
    <t xml:space="preserve">P04191 Filtr ECO-MICRO s portem, POLYMED </t>
  </si>
  <si>
    <t>P04190 Filtr ECO-MINI, POLYMED</t>
  </si>
  <si>
    <t>P04636 Filtr antibakteriál/antivirál, port, POLYMED</t>
  </si>
  <si>
    <t>Fólie termoizolační zlato/stříbrná pro dospělé 210x160 cm, POLYMED</t>
  </si>
  <si>
    <t>P01819a Propojovací hadička LL PL-20, POLYMED</t>
  </si>
  <si>
    <t>P01924a Propojovací hadička LL PL-21, POLYMED</t>
  </si>
  <si>
    <t xml:space="preserve">Jehla injekční 0,5x25 mm oranžová, CHIRANA (bal=100ks) </t>
  </si>
  <si>
    <t>Jehla injekční 0,6x30 mm modrá, CHIRANA (bal=100ks)</t>
  </si>
  <si>
    <t>Jehla injekční 0,7x30 mm černá, CHIRANA (bal=100ks)</t>
  </si>
  <si>
    <t>Jehla injekční 0,8x40 mm zelená, CHIRANA (bal=100ks)</t>
  </si>
  <si>
    <t>Jehla injekční 0,9x40 mm žlutá, CHIRANA (bal=100ks)</t>
  </si>
  <si>
    <t>Jehla injekční 1,2x40 mm růžová, CHIRANA (bal=100ks)</t>
  </si>
  <si>
    <t>Katétr močový ženský Foley s bal. 5-15ml CH22, (bal=10ks)</t>
  </si>
  <si>
    <t>Katétr močový ženský Foley s bal. 5-15ml CH20, (bal=10ks)</t>
  </si>
  <si>
    <t>Katétr močový ženský Foley s bal. 5-15ml CH18, (bal=10ks)</t>
  </si>
  <si>
    <t>Katétr močový ženský Foley s bal. 5-15ml CH16, (bal=10ks)</t>
  </si>
  <si>
    <t>Katétr močový ženský Foley s bal. 5-15ml CH14, (bal=10ks)</t>
  </si>
  <si>
    <t>Katétr močový mužský Tiemann s bal. 5-15 ml CH14 (bal=10ks)</t>
  </si>
  <si>
    <t>Katétr močový mužský Tiemann s bal. 5-15 ml CH16 (bal=10ks)</t>
  </si>
  <si>
    <t>Katétr močový mužský Tiemann s bal. 5-15 ml CH18 (bal=10ks)</t>
  </si>
  <si>
    <t>Katétr močový mužský Tiemann s bal. 5-15 ml CH20 (bal=10ks)</t>
  </si>
  <si>
    <t>Katétr močový mužský Tiemann s bal. 5-15 ml CH22 (bal=10ks)</t>
  </si>
  <si>
    <t>Kompresy AB - absorbční sterilní 20x20 cm á 1 ks (120 bal/kar), BATIST</t>
  </si>
  <si>
    <t>Kompresy z gázy sterilní 7,5x7,5 cm á 5 ks (100 bal/kar), BATIST</t>
  </si>
  <si>
    <t>Kompresy z gázy sterilní 10x10 cm á 5 ks (100 bal/kar), BATIST</t>
  </si>
  <si>
    <t>P01073a  Mikronebulizátor s maskou, děti, GL, POLYMED</t>
  </si>
  <si>
    <t>P01069a  Mikronebulizátor s maskou, dosp, GL, POLYMED</t>
  </si>
  <si>
    <t>P02254a  Maska kyslíková s rezervoár, děti, GL, POLYMED</t>
  </si>
  <si>
    <t>P02336a  Maska kyslíková s rezervoár, dosp, GL, POLYMED</t>
  </si>
  <si>
    <t>Náplast z netkané textilie v roli Elastpore 5cmx10m, BATIST</t>
  </si>
  <si>
    <t>Náplast z netkané textilie v roli Elastpore 10cmx10m, BATIST</t>
  </si>
  <si>
    <t>Fixace i.v. kanyl netkaný textil Elastpore+PAD 6x8cm, BATIST</t>
  </si>
  <si>
    <t>Náplast cívková transp.fólie FILMPORE 2,5cmx9,15m, BATIST</t>
  </si>
  <si>
    <t>Náplast cívková transp.fólie FILMPORE 1,25cmx9,15m, BATIST</t>
  </si>
  <si>
    <t>Obinadlo elast.krepové Universal 12cmx5m á 10ks, BATIST</t>
  </si>
  <si>
    <t>Obinadlo hydrofilní pletené 6cmx5m (10ks/bal), BATIST</t>
  </si>
  <si>
    <t>Obinadlo hydrofilní pletené 8cmx5m (10ks/bal), BATIST</t>
  </si>
  <si>
    <t>Obinadlo hydrofilní pletené 10cmx5m (10ks/bal), BATIST</t>
  </si>
  <si>
    <t>Obinadlo hydrofilní pletené 12cmx5m (10ks/bal), BATIST</t>
  </si>
  <si>
    <t>Obinadlo hydrofilní pletené 14cmx5m (10ks/bal), BATIST</t>
  </si>
  <si>
    <t>Obvaz hadicový síťový,vel. 2, BATIST</t>
  </si>
  <si>
    <t>Obvaz hadicový síťový,vel. 3, BATIST</t>
  </si>
  <si>
    <t>Obvaz hadicový síťový,vel. 4, BATIST</t>
  </si>
  <si>
    <t>Obvaz hadicový síťový,vel. 5, BATIST</t>
  </si>
  <si>
    <t>Obvaz hadicový síťový,vel. 6, BATIST</t>
  </si>
  <si>
    <t>Obvaz hadicový síťový,vel. 7, BATIST</t>
  </si>
  <si>
    <t>Obvaz hotový sterilní č.2, HARTMANN</t>
  </si>
  <si>
    <t>Obvaz hadicový síťový Pruban,vel. 8, HARTMANN</t>
  </si>
  <si>
    <t>Obvaz hadicový síťový Pruban,vel. 9, HARTMANN</t>
  </si>
  <si>
    <t>Obvaz hotový sterilní č.3, HARTMANN</t>
  </si>
  <si>
    <t>Obvaz hotový sterilní č.4, HARTMANN</t>
  </si>
  <si>
    <t>Povlak ochranný plastový na lůžko s gumičkou PE 90x210 cm</t>
  </si>
  <si>
    <t>Podložka PERVIN 45 - utěrka 50x40 cm 200ks v kartónu</t>
  </si>
  <si>
    <t>Proužky testovací pro ACCU-CHECK Performa (50ks)</t>
  </si>
  <si>
    <t xml:space="preserve">Rourka endotracheální bez manžety vel. 2,5 </t>
  </si>
  <si>
    <t xml:space="preserve">Rourka endotracheální s manžetou vel. 9,0 </t>
  </si>
  <si>
    <t>Urologický sáček 2000 ml s křížovou výpustí</t>
  </si>
  <si>
    <t>Infúzní set PL-50, POLYMED</t>
  </si>
  <si>
    <t>LAI3004002 Set pro koniopunkci - dětský quicktrach (30049021)</t>
  </si>
  <si>
    <t xml:space="preserve">Spojka vrapová (husí krk) </t>
  </si>
  <si>
    <t>LAI30049041 Quicktrach set v tubě pro dospělé</t>
  </si>
  <si>
    <t xml:space="preserve">Stříkačka injekční BD 2 ml (100ks) </t>
  </si>
  <si>
    <t xml:space="preserve">Stříkačka injekční BD 5 ml (100ks) </t>
  </si>
  <si>
    <t xml:space="preserve">Stříkačka injekční BD 10 ml (100ks) </t>
  </si>
  <si>
    <t xml:space="preserve">Stříkačka injekční BD 20 ml (80ks) </t>
  </si>
  <si>
    <t>Stříkačka 10 ml (balení=100 ks), kompatibilita k endotrach. s manžetou</t>
  </si>
  <si>
    <t>Filtr antibakteriální bez portu na endotracheální rourku</t>
  </si>
  <si>
    <t>Stříkačka 20 ml (balení=80 ks)</t>
  </si>
  <si>
    <t xml:space="preserve">Škrtidlo gumové Esmarch 6x125cm </t>
  </si>
  <si>
    <t>Škrtidlo s automatickou přezkou pro dospělé</t>
  </si>
  <si>
    <t>Tampon stáčený sterilní 20/19 (karton=80 balení á 5 ks)</t>
  </si>
  <si>
    <t>Vata buničitá přířezy 20x30cm 500g (24bal/kar)</t>
  </si>
  <si>
    <t>Zavaděč tracheálních rourek CH06, POLYMED</t>
  </si>
  <si>
    <t>Zavaděč tracheálních rourek CH10, POLYMED</t>
  </si>
  <si>
    <t>Zavaděč tracheálních rourek CH14, POLYMED</t>
  </si>
  <si>
    <t xml:space="preserve">Krytky na ušní teploměr Braun Thermoscan </t>
  </si>
  <si>
    <t>Náhradní jednorázové kryty na ušní teplomer ThermoScan BRAUN LF40</t>
  </si>
  <si>
    <t>Ostatní zdravotnický materiál - část E</t>
  </si>
  <si>
    <t>Položkový seznam část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</si>
</sst>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  <charset val="1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2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4" fontId="3" fillId="0" borderId="11" xfId="0" applyNumberFormat="1" applyFont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left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left"/>
    </xf>
    <xf numFmtId="0" fontId="0" fillId="0" borderId="29" xfId="0" applyBorder="1" applyAlignment="1" applyProtection="1">
      <alignment horizontal="left"/>
    </xf>
    <xf numFmtId="0" fontId="2" fillId="0" borderId="30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19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 vertical="center" wrapText="1"/>
    </xf>
    <xf numFmtId="2" fontId="2" fillId="0" borderId="25" xfId="0" applyNumberFormat="1" applyFont="1" applyBorder="1" applyAlignment="1" applyProtection="1">
      <alignment horizontal="center"/>
    </xf>
    <xf numFmtId="2" fontId="2" fillId="0" borderId="2" xfId="0" applyNumberFormat="1" applyFont="1" applyBorder="1" applyAlignment="1" applyProtection="1">
      <alignment horizontal="center"/>
    </xf>
    <xf numFmtId="2" fontId="2" fillId="0" borderId="22" xfId="0" applyNumberFormat="1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right"/>
    </xf>
    <xf numFmtId="4" fontId="3" fillId="0" borderId="10" xfId="0" applyNumberFormat="1" applyFont="1" applyBorder="1" applyAlignment="1" applyProtection="1">
      <alignment horizontal="center"/>
    </xf>
    <xf numFmtId="0" fontId="1" fillId="0" borderId="24" xfId="0" applyFont="1" applyFill="1" applyBorder="1" applyAlignment="1" applyProtection="1">
      <alignment horizontal="center" vertical="center" wrapText="1"/>
    </xf>
    <xf numFmtId="2" fontId="2" fillId="0" borderId="6" xfId="0" applyNumberFormat="1" applyFont="1" applyBorder="1" applyAlignment="1" applyProtection="1">
      <alignment horizontal="center"/>
    </xf>
    <xf numFmtId="2" fontId="2" fillId="0" borderId="18" xfId="0" applyNumberFormat="1" applyFont="1" applyBorder="1" applyAlignment="1" applyProtection="1">
      <alignment horizontal="center"/>
    </xf>
    <xf numFmtId="2" fontId="2" fillId="0" borderId="12" xfId="0" applyNumberFormat="1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right"/>
    </xf>
    <xf numFmtId="4" fontId="3" fillId="0" borderId="12" xfId="0" applyNumberFormat="1" applyFont="1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173131</xdr:colOff>
      <xdr:row>0</xdr:row>
      <xdr:rowOff>2</xdr:rowOff>
    </xdr:from>
    <xdr:to>
      <xdr:col>0</xdr:col>
      <xdr:colOff>1703294</xdr:colOff>
      <xdr:row>2</xdr:row>
      <xdr:rowOff>1</xdr:rowOff>
    </xdr:to>
    <xdr:pic>
      <xdr:nvPicPr>
        <xdr:cNvPr id="2" name="Obrázek 1" descr="Logo 6cm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31" y="2"/>
          <a:ext cx="1530163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9"/>
  <sheetViews>
    <sheetView tabSelected="1" zoomScale="85" zoomScaleNormal="85" workbookViewId="0">
      <selection activeCell="E10" sqref="E10"/>
    </sheetView>
  </sheetViews>
  <sheetFormatPr defaultRowHeight="12.75" x14ac:dyDescent="0.2"/>
  <cols>
    <col min="1" max="1" width="59.85546875" style="2" customWidth="1"/>
    <col min="2" max="2" width="16.85546875" style="2" customWidth="1"/>
    <col min="3" max="3" width="11" style="3" customWidth="1"/>
    <col min="4" max="4" width="15.140625" style="3" customWidth="1"/>
    <col min="5" max="5" width="16.85546875" style="3" customWidth="1"/>
    <col min="6" max="6" width="14.5703125" style="3" customWidth="1"/>
    <col min="7" max="7" width="13.42578125" style="3" customWidth="1"/>
    <col min="8" max="8" width="14.7109375" style="3" customWidth="1"/>
    <col min="9" max="9" width="16.28515625" style="2" customWidth="1"/>
    <col min="10" max="10" width="46.5703125" style="2" customWidth="1"/>
    <col min="11" max="16384" width="9.140625" style="2"/>
  </cols>
  <sheetData>
    <row r="2" spans="1:14" ht="46.5" customHeight="1" x14ac:dyDescent="0.25">
      <c r="A2" s="1" t="s">
        <v>237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2.5" customHeight="1" x14ac:dyDescent="0.2"/>
    <row r="4" spans="1:14" ht="28.5" customHeight="1" x14ac:dyDescent="0.25">
      <c r="A4" s="4" t="s">
        <v>236</v>
      </c>
      <c r="B4" s="4"/>
      <c r="C4" s="4"/>
      <c r="D4" s="4"/>
      <c r="E4" s="4"/>
      <c r="F4" s="4"/>
      <c r="G4" s="4"/>
      <c r="H4" s="4"/>
      <c r="I4" s="4"/>
    </row>
    <row r="5" spans="1:14" ht="13.5" thickBot="1" x14ac:dyDescent="0.25"/>
    <row r="6" spans="1:14" ht="39" thickBot="1" x14ac:dyDescent="0.25">
      <c r="A6" s="30" t="s">
        <v>124</v>
      </c>
      <c r="B6" s="5" t="s">
        <v>123</v>
      </c>
      <c r="C6" s="34" t="s">
        <v>125</v>
      </c>
      <c r="D6" s="34" t="s">
        <v>126</v>
      </c>
      <c r="E6" s="5" t="s">
        <v>127</v>
      </c>
      <c r="F6" s="38" t="s">
        <v>128</v>
      </c>
      <c r="G6" s="6" t="s">
        <v>130</v>
      </c>
      <c r="H6" s="44" t="s">
        <v>129</v>
      </c>
      <c r="I6" s="21" t="s">
        <v>134</v>
      </c>
      <c r="J6" s="22"/>
    </row>
    <row r="7" spans="1:14" ht="20.100000000000001" customHeight="1" x14ac:dyDescent="0.2">
      <c r="A7" s="31" t="s">
        <v>0</v>
      </c>
      <c r="B7" s="7"/>
      <c r="C7" s="35" t="s">
        <v>1</v>
      </c>
      <c r="D7" s="35">
        <v>550</v>
      </c>
      <c r="E7" s="8"/>
      <c r="F7" s="39">
        <f>D7*E7</f>
        <v>0</v>
      </c>
      <c r="G7" s="8"/>
      <c r="H7" s="45">
        <f>F7+(F7/100)*G7</f>
        <v>0</v>
      </c>
      <c r="I7" s="23" t="s">
        <v>152</v>
      </c>
      <c r="J7" s="24"/>
    </row>
    <row r="8" spans="1:14" ht="20.100000000000001" customHeight="1" x14ac:dyDescent="0.2">
      <c r="A8" s="32" t="s">
        <v>2</v>
      </c>
      <c r="B8" s="9"/>
      <c r="C8" s="36" t="s">
        <v>1</v>
      </c>
      <c r="D8" s="36">
        <v>250</v>
      </c>
      <c r="E8" s="10"/>
      <c r="F8" s="40">
        <f t="shared" ref="F8:F74" si="0">D8*E8</f>
        <v>0</v>
      </c>
      <c r="G8" s="10"/>
      <c r="H8" s="46">
        <f t="shared" ref="H8:H74" si="1">F8+(F8/100)*G8</f>
        <v>0</v>
      </c>
      <c r="I8" s="25" t="s">
        <v>153</v>
      </c>
      <c r="J8" s="26"/>
    </row>
    <row r="9" spans="1:14" ht="20.100000000000001" customHeight="1" x14ac:dyDescent="0.2">
      <c r="A9" s="32" t="s">
        <v>3</v>
      </c>
      <c r="B9" s="9"/>
      <c r="C9" s="36" t="s">
        <v>1</v>
      </c>
      <c r="D9" s="36">
        <v>340</v>
      </c>
      <c r="E9" s="10"/>
      <c r="F9" s="40">
        <f t="shared" si="0"/>
        <v>0</v>
      </c>
      <c r="G9" s="10"/>
      <c r="H9" s="46">
        <f t="shared" si="1"/>
        <v>0</v>
      </c>
      <c r="I9" s="25" t="s">
        <v>154</v>
      </c>
      <c r="J9" s="26"/>
    </row>
    <row r="10" spans="1:14" ht="20.100000000000001" customHeight="1" x14ac:dyDescent="0.2">
      <c r="A10" s="32" t="s">
        <v>4</v>
      </c>
      <c r="B10" s="9"/>
      <c r="C10" s="36" t="s">
        <v>1</v>
      </c>
      <c r="D10" s="36">
        <v>120</v>
      </c>
      <c r="E10" s="10"/>
      <c r="F10" s="40">
        <f t="shared" si="0"/>
        <v>0</v>
      </c>
      <c r="G10" s="10"/>
      <c r="H10" s="46">
        <f t="shared" si="1"/>
        <v>0</v>
      </c>
      <c r="I10" s="25" t="s">
        <v>155</v>
      </c>
      <c r="J10" s="26"/>
    </row>
    <row r="11" spans="1:14" ht="20.100000000000001" customHeight="1" x14ac:dyDescent="0.2">
      <c r="A11" s="32" t="s">
        <v>5</v>
      </c>
      <c r="B11" s="9"/>
      <c r="C11" s="36" t="s">
        <v>1</v>
      </c>
      <c r="D11" s="36">
        <v>430</v>
      </c>
      <c r="E11" s="10"/>
      <c r="F11" s="40">
        <f t="shared" si="0"/>
        <v>0</v>
      </c>
      <c r="G11" s="10"/>
      <c r="H11" s="46">
        <f t="shared" si="1"/>
        <v>0</v>
      </c>
      <c r="I11" s="25" t="s">
        <v>156</v>
      </c>
      <c r="J11" s="26"/>
    </row>
    <row r="12" spans="1:14" ht="20.100000000000001" customHeight="1" x14ac:dyDescent="0.2">
      <c r="A12" s="32" t="s">
        <v>6</v>
      </c>
      <c r="B12" s="9"/>
      <c r="C12" s="36" t="s">
        <v>1</v>
      </c>
      <c r="D12" s="36">
        <v>600</v>
      </c>
      <c r="E12" s="10"/>
      <c r="F12" s="40">
        <f t="shared" si="0"/>
        <v>0</v>
      </c>
      <c r="G12" s="10"/>
      <c r="H12" s="46">
        <f t="shared" si="1"/>
        <v>0</v>
      </c>
      <c r="I12" s="25" t="s">
        <v>157</v>
      </c>
      <c r="J12" s="26"/>
    </row>
    <row r="13" spans="1:14" ht="20.100000000000001" customHeight="1" x14ac:dyDescent="0.2">
      <c r="A13" s="32" t="s">
        <v>7</v>
      </c>
      <c r="B13" s="9"/>
      <c r="C13" s="36" t="s">
        <v>1</v>
      </c>
      <c r="D13" s="36">
        <v>500</v>
      </c>
      <c r="E13" s="10"/>
      <c r="F13" s="40">
        <f t="shared" si="0"/>
        <v>0</v>
      </c>
      <c r="G13" s="10"/>
      <c r="H13" s="46">
        <f t="shared" si="1"/>
        <v>0</v>
      </c>
      <c r="I13" s="25" t="s">
        <v>158</v>
      </c>
      <c r="J13" s="26"/>
    </row>
    <row r="14" spans="1:14" ht="20.100000000000001" customHeight="1" x14ac:dyDescent="0.2">
      <c r="A14" s="32" t="s">
        <v>8</v>
      </c>
      <c r="B14" s="9"/>
      <c r="C14" s="36" t="s">
        <v>1</v>
      </c>
      <c r="D14" s="36">
        <v>200</v>
      </c>
      <c r="E14" s="10"/>
      <c r="F14" s="40">
        <f t="shared" si="0"/>
        <v>0</v>
      </c>
      <c r="G14" s="10"/>
      <c r="H14" s="46">
        <f t="shared" si="1"/>
        <v>0</v>
      </c>
      <c r="I14" s="25" t="s">
        <v>159</v>
      </c>
      <c r="J14" s="27"/>
    </row>
    <row r="15" spans="1:14" ht="20.100000000000001" customHeight="1" x14ac:dyDescent="0.2">
      <c r="A15" s="32" t="s">
        <v>9</v>
      </c>
      <c r="B15" s="9"/>
      <c r="C15" s="36" t="s">
        <v>1</v>
      </c>
      <c r="D15" s="36">
        <v>60</v>
      </c>
      <c r="E15" s="10"/>
      <c r="F15" s="40">
        <f t="shared" si="0"/>
        <v>0</v>
      </c>
      <c r="G15" s="10"/>
      <c r="H15" s="46">
        <f t="shared" si="1"/>
        <v>0</v>
      </c>
      <c r="I15" s="25" t="s">
        <v>160</v>
      </c>
      <c r="J15" s="27"/>
    </row>
    <row r="16" spans="1:14" ht="20.100000000000001" customHeight="1" x14ac:dyDescent="0.2">
      <c r="A16" s="32" t="s">
        <v>225</v>
      </c>
      <c r="B16" s="9"/>
      <c r="C16" s="36" t="s">
        <v>1</v>
      </c>
      <c r="D16" s="36">
        <v>1935</v>
      </c>
      <c r="E16" s="10"/>
      <c r="F16" s="40">
        <f t="shared" si="0"/>
        <v>0</v>
      </c>
      <c r="G16" s="10"/>
      <c r="H16" s="46">
        <f t="shared" si="1"/>
        <v>0</v>
      </c>
      <c r="I16" s="25" t="s">
        <v>161</v>
      </c>
      <c r="J16" s="27"/>
    </row>
    <row r="17" spans="1:10" ht="20.100000000000001" customHeight="1" x14ac:dyDescent="0.2">
      <c r="A17" s="32" t="s">
        <v>10</v>
      </c>
      <c r="B17" s="9"/>
      <c r="C17" s="36" t="s">
        <v>1</v>
      </c>
      <c r="D17" s="36">
        <v>600</v>
      </c>
      <c r="E17" s="10"/>
      <c r="F17" s="40">
        <f t="shared" si="0"/>
        <v>0</v>
      </c>
      <c r="G17" s="10"/>
      <c r="H17" s="46">
        <f t="shared" si="1"/>
        <v>0</v>
      </c>
      <c r="I17" s="25" t="s">
        <v>162</v>
      </c>
      <c r="J17" s="27"/>
    </row>
    <row r="18" spans="1:10" ht="20.100000000000001" customHeight="1" x14ac:dyDescent="0.2">
      <c r="A18" s="32" t="s">
        <v>11</v>
      </c>
      <c r="B18" s="9"/>
      <c r="C18" s="36" t="s">
        <v>1</v>
      </c>
      <c r="D18" s="36">
        <v>29000</v>
      </c>
      <c r="E18" s="10"/>
      <c r="F18" s="40">
        <f t="shared" si="0"/>
        <v>0</v>
      </c>
      <c r="G18" s="10"/>
      <c r="H18" s="46">
        <f t="shared" si="1"/>
        <v>0</v>
      </c>
      <c r="I18" s="25" t="s">
        <v>163</v>
      </c>
      <c r="J18" s="27"/>
    </row>
    <row r="19" spans="1:10" ht="20.100000000000001" customHeight="1" x14ac:dyDescent="0.2">
      <c r="A19" s="32" t="s">
        <v>12</v>
      </c>
      <c r="B19" s="9"/>
      <c r="C19" s="36" t="s">
        <v>1</v>
      </c>
      <c r="D19" s="36">
        <v>600</v>
      </c>
      <c r="E19" s="10"/>
      <c r="F19" s="40">
        <f t="shared" si="0"/>
        <v>0</v>
      </c>
      <c r="G19" s="10"/>
      <c r="H19" s="46">
        <f t="shared" si="1"/>
        <v>0</v>
      </c>
      <c r="I19" s="25" t="s">
        <v>164</v>
      </c>
      <c r="J19" s="27"/>
    </row>
    <row r="20" spans="1:10" ht="20.100000000000001" customHeight="1" x14ac:dyDescent="0.2">
      <c r="A20" s="32" t="s">
        <v>13</v>
      </c>
      <c r="B20" s="9"/>
      <c r="C20" s="36" t="s">
        <v>1</v>
      </c>
      <c r="D20" s="36">
        <v>8400</v>
      </c>
      <c r="E20" s="10"/>
      <c r="F20" s="40">
        <f t="shared" si="0"/>
        <v>0</v>
      </c>
      <c r="G20" s="10"/>
      <c r="H20" s="46">
        <f t="shared" si="1"/>
        <v>0</v>
      </c>
      <c r="I20" s="25" t="s">
        <v>165</v>
      </c>
      <c r="J20" s="27"/>
    </row>
    <row r="21" spans="1:10" ht="20.100000000000001" customHeight="1" x14ac:dyDescent="0.2">
      <c r="A21" s="32" t="s">
        <v>14</v>
      </c>
      <c r="B21" s="9"/>
      <c r="C21" s="36" t="s">
        <v>1</v>
      </c>
      <c r="D21" s="36">
        <v>1500</v>
      </c>
      <c r="E21" s="10"/>
      <c r="F21" s="40">
        <f t="shared" si="0"/>
        <v>0</v>
      </c>
      <c r="G21" s="10"/>
      <c r="H21" s="46">
        <f t="shared" si="1"/>
        <v>0</v>
      </c>
      <c r="I21" s="25" t="s">
        <v>166</v>
      </c>
      <c r="J21" s="27"/>
    </row>
    <row r="22" spans="1:10" ht="20.100000000000001" customHeight="1" x14ac:dyDescent="0.2">
      <c r="A22" s="32" t="s">
        <v>15</v>
      </c>
      <c r="B22" s="9"/>
      <c r="C22" s="36" t="s">
        <v>1</v>
      </c>
      <c r="D22" s="36">
        <v>7800</v>
      </c>
      <c r="E22" s="10"/>
      <c r="F22" s="40">
        <f t="shared" si="0"/>
        <v>0</v>
      </c>
      <c r="G22" s="10"/>
      <c r="H22" s="46">
        <f t="shared" si="1"/>
        <v>0</v>
      </c>
      <c r="I22" s="25" t="s">
        <v>167</v>
      </c>
      <c r="J22" s="27"/>
    </row>
    <row r="23" spans="1:10" ht="20.100000000000001" customHeight="1" x14ac:dyDescent="0.2">
      <c r="A23" s="32" t="s">
        <v>16</v>
      </c>
      <c r="B23" s="9"/>
      <c r="C23" s="36" t="s">
        <v>1</v>
      </c>
      <c r="D23" s="36">
        <v>5000</v>
      </c>
      <c r="E23" s="10"/>
      <c r="F23" s="40">
        <f t="shared" si="0"/>
        <v>0</v>
      </c>
      <c r="G23" s="10"/>
      <c r="H23" s="46">
        <f t="shared" si="1"/>
        <v>0</v>
      </c>
      <c r="I23" s="25" t="s">
        <v>168</v>
      </c>
      <c r="J23" s="27"/>
    </row>
    <row r="24" spans="1:10" ht="20.100000000000001" customHeight="1" x14ac:dyDescent="0.2">
      <c r="A24" s="32" t="s">
        <v>17</v>
      </c>
      <c r="B24" s="9"/>
      <c r="C24" s="36" t="s">
        <v>1</v>
      </c>
      <c r="D24" s="36">
        <v>2800</v>
      </c>
      <c r="E24" s="10"/>
      <c r="F24" s="40">
        <f t="shared" si="0"/>
        <v>0</v>
      </c>
      <c r="G24" s="10"/>
      <c r="H24" s="46">
        <f t="shared" si="1"/>
        <v>0</v>
      </c>
      <c r="I24" s="25" t="s">
        <v>169</v>
      </c>
      <c r="J24" s="27"/>
    </row>
    <row r="25" spans="1:10" ht="20.100000000000001" customHeight="1" x14ac:dyDescent="0.2">
      <c r="A25" s="32" t="s">
        <v>18</v>
      </c>
      <c r="B25" s="9"/>
      <c r="C25" s="36" t="s">
        <v>1</v>
      </c>
      <c r="D25" s="36">
        <v>9600</v>
      </c>
      <c r="E25" s="10"/>
      <c r="F25" s="40">
        <f t="shared" si="0"/>
        <v>0</v>
      </c>
      <c r="G25" s="10"/>
      <c r="H25" s="46">
        <f t="shared" si="1"/>
        <v>0</v>
      </c>
      <c r="I25" s="25" t="s">
        <v>170</v>
      </c>
      <c r="J25" s="27"/>
    </row>
    <row r="26" spans="1:10" ht="20.100000000000001" customHeight="1" x14ac:dyDescent="0.2">
      <c r="A26" s="32" t="s">
        <v>140</v>
      </c>
      <c r="B26" s="9"/>
      <c r="C26" s="36" t="s">
        <v>1</v>
      </c>
      <c r="D26" s="36">
        <v>20</v>
      </c>
      <c r="E26" s="10"/>
      <c r="F26" s="40">
        <f t="shared" si="0"/>
        <v>0</v>
      </c>
      <c r="G26" s="10"/>
      <c r="H26" s="46">
        <f t="shared" si="1"/>
        <v>0</v>
      </c>
      <c r="I26" s="25" t="s">
        <v>175</v>
      </c>
      <c r="J26" s="27"/>
    </row>
    <row r="27" spans="1:10" ht="20.100000000000001" customHeight="1" x14ac:dyDescent="0.2">
      <c r="A27" s="32" t="s">
        <v>141</v>
      </c>
      <c r="B27" s="9"/>
      <c r="C27" s="36" t="s">
        <v>1</v>
      </c>
      <c r="D27" s="36">
        <v>120</v>
      </c>
      <c r="E27" s="10"/>
      <c r="F27" s="40">
        <f t="shared" si="0"/>
        <v>0</v>
      </c>
      <c r="G27" s="10"/>
      <c r="H27" s="46">
        <f t="shared" si="1"/>
        <v>0</v>
      </c>
      <c r="I27" s="25" t="s">
        <v>174</v>
      </c>
      <c r="J27" s="27"/>
    </row>
    <row r="28" spans="1:10" ht="20.100000000000001" customHeight="1" x14ac:dyDescent="0.2">
      <c r="A28" s="32" t="s">
        <v>142</v>
      </c>
      <c r="B28" s="9"/>
      <c r="C28" s="36" t="s">
        <v>1</v>
      </c>
      <c r="D28" s="36">
        <v>120</v>
      </c>
      <c r="E28" s="10"/>
      <c r="F28" s="40">
        <f t="shared" si="0"/>
        <v>0</v>
      </c>
      <c r="G28" s="10"/>
      <c r="H28" s="46">
        <f t="shared" si="1"/>
        <v>0</v>
      </c>
      <c r="I28" s="25" t="s">
        <v>173</v>
      </c>
      <c r="J28" s="27"/>
    </row>
    <row r="29" spans="1:10" ht="20.100000000000001" customHeight="1" x14ac:dyDescent="0.2">
      <c r="A29" s="32" t="s">
        <v>143</v>
      </c>
      <c r="B29" s="9"/>
      <c r="C29" s="36" t="s">
        <v>1</v>
      </c>
      <c r="D29" s="36">
        <v>50</v>
      </c>
      <c r="E29" s="10"/>
      <c r="F29" s="40">
        <f t="shared" si="0"/>
        <v>0</v>
      </c>
      <c r="G29" s="10"/>
      <c r="H29" s="46">
        <f t="shared" si="1"/>
        <v>0</v>
      </c>
      <c r="I29" s="25" t="s">
        <v>172</v>
      </c>
      <c r="J29" s="27"/>
    </row>
    <row r="30" spans="1:10" ht="20.100000000000001" customHeight="1" x14ac:dyDescent="0.2">
      <c r="A30" s="32" t="s">
        <v>144</v>
      </c>
      <c r="B30" s="9"/>
      <c r="C30" s="36" t="s">
        <v>1</v>
      </c>
      <c r="D30" s="36">
        <v>60</v>
      </c>
      <c r="E30" s="10"/>
      <c r="F30" s="40">
        <f t="shared" si="0"/>
        <v>0</v>
      </c>
      <c r="G30" s="10"/>
      <c r="H30" s="46">
        <f t="shared" si="1"/>
        <v>0</v>
      </c>
      <c r="I30" s="25" t="s">
        <v>171</v>
      </c>
      <c r="J30" s="27"/>
    </row>
    <row r="31" spans="1:10" ht="20.100000000000001" customHeight="1" x14ac:dyDescent="0.2">
      <c r="A31" s="32" t="s">
        <v>19</v>
      </c>
      <c r="B31" s="9"/>
      <c r="C31" s="36" t="s">
        <v>1</v>
      </c>
      <c r="D31" s="36">
        <v>40</v>
      </c>
      <c r="E31" s="10"/>
      <c r="F31" s="40">
        <f t="shared" si="0"/>
        <v>0</v>
      </c>
      <c r="G31" s="10"/>
      <c r="H31" s="46">
        <f t="shared" si="1"/>
        <v>0</v>
      </c>
      <c r="I31" s="25" t="s">
        <v>176</v>
      </c>
      <c r="J31" s="27"/>
    </row>
    <row r="32" spans="1:10" ht="20.100000000000001" customHeight="1" x14ac:dyDescent="0.2">
      <c r="A32" s="32" t="s">
        <v>20</v>
      </c>
      <c r="B32" s="9"/>
      <c r="C32" s="36" t="s">
        <v>1</v>
      </c>
      <c r="D32" s="36">
        <v>140</v>
      </c>
      <c r="E32" s="10"/>
      <c r="F32" s="40">
        <f t="shared" si="0"/>
        <v>0</v>
      </c>
      <c r="G32" s="10"/>
      <c r="H32" s="46">
        <f t="shared" si="1"/>
        <v>0</v>
      </c>
      <c r="I32" s="25" t="s">
        <v>177</v>
      </c>
      <c r="J32" s="27"/>
    </row>
    <row r="33" spans="1:10" ht="20.100000000000001" customHeight="1" x14ac:dyDescent="0.2">
      <c r="A33" s="32" t="s">
        <v>21</v>
      </c>
      <c r="B33" s="9"/>
      <c r="C33" s="36" t="s">
        <v>1</v>
      </c>
      <c r="D33" s="36">
        <v>60</v>
      </c>
      <c r="E33" s="10"/>
      <c r="F33" s="40">
        <f t="shared" si="0"/>
        <v>0</v>
      </c>
      <c r="G33" s="10"/>
      <c r="H33" s="46">
        <f t="shared" si="1"/>
        <v>0</v>
      </c>
      <c r="I33" s="25" t="s">
        <v>178</v>
      </c>
      <c r="J33" s="27"/>
    </row>
    <row r="34" spans="1:10" ht="20.100000000000001" customHeight="1" x14ac:dyDescent="0.2">
      <c r="A34" s="32" t="s">
        <v>22</v>
      </c>
      <c r="B34" s="9"/>
      <c r="C34" s="36" t="s">
        <v>1</v>
      </c>
      <c r="D34" s="36">
        <v>50</v>
      </c>
      <c r="E34" s="10"/>
      <c r="F34" s="40">
        <f t="shared" si="0"/>
        <v>0</v>
      </c>
      <c r="G34" s="10"/>
      <c r="H34" s="46">
        <f t="shared" si="1"/>
        <v>0</v>
      </c>
      <c r="I34" s="25" t="s">
        <v>179</v>
      </c>
      <c r="J34" s="27"/>
    </row>
    <row r="35" spans="1:10" ht="20.100000000000001" customHeight="1" x14ac:dyDescent="0.2">
      <c r="A35" s="32" t="s">
        <v>23</v>
      </c>
      <c r="B35" s="9"/>
      <c r="C35" s="36" t="s">
        <v>1</v>
      </c>
      <c r="D35" s="36">
        <v>70</v>
      </c>
      <c r="E35" s="10"/>
      <c r="F35" s="40">
        <f t="shared" si="0"/>
        <v>0</v>
      </c>
      <c r="G35" s="10"/>
      <c r="H35" s="46">
        <f t="shared" si="1"/>
        <v>0</v>
      </c>
      <c r="I35" s="25" t="s">
        <v>180</v>
      </c>
      <c r="J35" s="27"/>
    </row>
    <row r="36" spans="1:10" ht="20.100000000000001" customHeight="1" x14ac:dyDescent="0.2">
      <c r="A36" s="32" t="s">
        <v>24</v>
      </c>
      <c r="B36" s="9"/>
      <c r="C36" s="36" t="s">
        <v>25</v>
      </c>
      <c r="D36" s="36">
        <v>28</v>
      </c>
      <c r="E36" s="10"/>
      <c r="F36" s="40">
        <f t="shared" si="0"/>
        <v>0</v>
      </c>
      <c r="G36" s="10"/>
      <c r="H36" s="46">
        <f t="shared" si="1"/>
        <v>0</v>
      </c>
      <c r="I36" s="25" t="s">
        <v>181</v>
      </c>
      <c r="J36" s="27"/>
    </row>
    <row r="37" spans="1:10" ht="20.100000000000001" customHeight="1" x14ac:dyDescent="0.2">
      <c r="A37" s="32" t="s">
        <v>26</v>
      </c>
      <c r="B37" s="9"/>
      <c r="C37" s="36" t="s">
        <v>25</v>
      </c>
      <c r="D37" s="36">
        <v>88</v>
      </c>
      <c r="E37" s="10"/>
      <c r="F37" s="40">
        <f t="shared" si="0"/>
        <v>0</v>
      </c>
      <c r="G37" s="10"/>
      <c r="H37" s="46">
        <f t="shared" si="1"/>
        <v>0</v>
      </c>
      <c r="I37" s="25" t="s">
        <v>182</v>
      </c>
      <c r="J37" s="27"/>
    </row>
    <row r="38" spans="1:10" ht="20.100000000000001" customHeight="1" x14ac:dyDescent="0.2">
      <c r="A38" s="32" t="s">
        <v>27</v>
      </c>
      <c r="B38" s="9"/>
      <c r="C38" s="36" t="s">
        <v>25</v>
      </c>
      <c r="D38" s="36">
        <v>110</v>
      </c>
      <c r="E38" s="10"/>
      <c r="F38" s="40">
        <f t="shared" si="0"/>
        <v>0</v>
      </c>
      <c r="G38" s="10"/>
      <c r="H38" s="46">
        <f t="shared" si="1"/>
        <v>0</v>
      </c>
      <c r="I38" s="25" t="s">
        <v>183</v>
      </c>
      <c r="J38" s="27"/>
    </row>
    <row r="39" spans="1:10" ht="20.100000000000001" customHeight="1" x14ac:dyDescent="0.2">
      <c r="A39" s="32" t="s">
        <v>234</v>
      </c>
      <c r="B39" s="9"/>
      <c r="C39" s="36" t="s">
        <v>1</v>
      </c>
      <c r="D39" s="36">
        <v>16600</v>
      </c>
      <c r="E39" s="10"/>
      <c r="F39" s="40">
        <f t="shared" ref="F39" si="2">D39*E39</f>
        <v>0</v>
      </c>
      <c r="G39" s="10"/>
      <c r="H39" s="46">
        <f t="shared" ref="H39" si="3">F39+(F39/100)*G39</f>
        <v>0</v>
      </c>
      <c r="I39" s="25" t="s">
        <v>235</v>
      </c>
      <c r="J39" s="27"/>
    </row>
    <row r="40" spans="1:10" ht="20.100000000000001" customHeight="1" x14ac:dyDescent="0.2">
      <c r="A40" s="32" t="s">
        <v>88</v>
      </c>
      <c r="B40" s="9"/>
      <c r="C40" s="36" t="s">
        <v>1</v>
      </c>
      <c r="D40" s="36">
        <v>300</v>
      </c>
      <c r="E40" s="10"/>
      <c r="F40" s="40">
        <f t="shared" si="0"/>
        <v>0</v>
      </c>
      <c r="G40" s="10"/>
      <c r="H40" s="46">
        <f t="shared" si="1"/>
        <v>0</v>
      </c>
      <c r="I40" s="25" t="s">
        <v>184</v>
      </c>
      <c r="J40" s="27"/>
    </row>
    <row r="41" spans="1:10" ht="20.100000000000001" customHeight="1" x14ac:dyDescent="0.2">
      <c r="A41" s="32" t="s">
        <v>89</v>
      </c>
      <c r="B41" s="9"/>
      <c r="C41" s="36" t="s">
        <v>1</v>
      </c>
      <c r="D41" s="36">
        <v>1875</v>
      </c>
      <c r="E41" s="10"/>
      <c r="F41" s="40">
        <f t="shared" si="0"/>
        <v>0</v>
      </c>
      <c r="G41" s="10"/>
      <c r="H41" s="46">
        <f t="shared" si="1"/>
        <v>0</v>
      </c>
      <c r="I41" s="25" t="s">
        <v>185</v>
      </c>
      <c r="J41" s="27"/>
    </row>
    <row r="42" spans="1:10" ht="20.100000000000001" customHeight="1" x14ac:dyDescent="0.2">
      <c r="A42" s="32" t="s">
        <v>137</v>
      </c>
      <c r="B42" s="9"/>
      <c r="C42" s="36" t="s">
        <v>1</v>
      </c>
      <c r="D42" s="36">
        <v>220</v>
      </c>
      <c r="E42" s="10"/>
      <c r="F42" s="40">
        <f t="shared" si="0"/>
        <v>0</v>
      </c>
      <c r="G42" s="10"/>
      <c r="H42" s="46">
        <f t="shared" si="1"/>
        <v>0</v>
      </c>
      <c r="I42" s="25" t="s">
        <v>186</v>
      </c>
      <c r="J42" s="27"/>
    </row>
    <row r="43" spans="1:10" ht="20.100000000000001" customHeight="1" x14ac:dyDescent="0.2">
      <c r="A43" s="32" t="s">
        <v>138</v>
      </c>
      <c r="B43" s="9"/>
      <c r="C43" s="36" t="s">
        <v>1</v>
      </c>
      <c r="D43" s="36">
        <v>3770</v>
      </c>
      <c r="E43" s="10"/>
      <c r="F43" s="40">
        <f t="shared" si="0"/>
        <v>0</v>
      </c>
      <c r="G43" s="10"/>
      <c r="H43" s="46">
        <f t="shared" si="1"/>
        <v>0</v>
      </c>
      <c r="I43" s="25" t="s">
        <v>187</v>
      </c>
      <c r="J43" s="27"/>
    </row>
    <row r="44" spans="1:10" ht="20.100000000000001" customHeight="1" x14ac:dyDescent="0.2">
      <c r="A44" s="32" t="s">
        <v>118</v>
      </c>
      <c r="B44" s="9"/>
      <c r="C44" s="36" t="s">
        <v>1</v>
      </c>
      <c r="D44" s="36">
        <v>180</v>
      </c>
      <c r="E44" s="10"/>
      <c r="F44" s="40">
        <f t="shared" si="0"/>
        <v>0</v>
      </c>
      <c r="G44" s="10"/>
      <c r="H44" s="46">
        <f t="shared" si="1"/>
        <v>0</v>
      </c>
      <c r="I44" s="25" t="s">
        <v>188</v>
      </c>
      <c r="J44" s="27"/>
    </row>
    <row r="45" spans="1:10" ht="20.100000000000001" customHeight="1" x14ac:dyDescent="0.2">
      <c r="A45" s="32" t="s">
        <v>119</v>
      </c>
      <c r="B45" s="9"/>
      <c r="C45" s="36" t="s">
        <v>1</v>
      </c>
      <c r="D45" s="36">
        <v>40</v>
      </c>
      <c r="E45" s="10"/>
      <c r="F45" s="40">
        <f t="shared" si="0"/>
        <v>0</v>
      </c>
      <c r="G45" s="10"/>
      <c r="H45" s="46">
        <f t="shared" si="1"/>
        <v>0</v>
      </c>
      <c r="I45" s="25" t="s">
        <v>189</v>
      </c>
      <c r="J45" s="27"/>
    </row>
    <row r="46" spans="1:10" ht="20.100000000000001" customHeight="1" x14ac:dyDescent="0.2">
      <c r="A46" s="32" t="s">
        <v>28</v>
      </c>
      <c r="B46" s="9"/>
      <c r="C46" s="36" t="s">
        <v>1</v>
      </c>
      <c r="D46" s="36">
        <v>22000</v>
      </c>
      <c r="E46" s="10"/>
      <c r="F46" s="40">
        <f t="shared" si="0"/>
        <v>0</v>
      </c>
      <c r="G46" s="10"/>
      <c r="H46" s="46">
        <f t="shared" si="1"/>
        <v>0</v>
      </c>
      <c r="I46" s="25" t="s">
        <v>190</v>
      </c>
      <c r="J46" s="27"/>
    </row>
    <row r="47" spans="1:10" ht="20.100000000000001" customHeight="1" x14ac:dyDescent="0.2">
      <c r="A47" s="32" t="s">
        <v>29</v>
      </c>
      <c r="B47" s="9"/>
      <c r="C47" s="36" t="s">
        <v>1</v>
      </c>
      <c r="D47" s="36">
        <v>5160</v>
      </c>
      <c r="E47" s="10"/>
      <c r="F47" s="40">
        <f t="shared" si="0"/>
        <v>0</v>
      </c>
      <c r="G47" s="10"/>
      <c r="H47" s="46">
        <f t="shared" si="1"/>
        <v>0</v>
      </c>
      <c r="I47" s="25" t="s">
        <v>191</v>
      </c>
      <c r="J47" s="27"/>
    </row>
    <row r="48" spans="1:10" ht="20.100000000000001" customHeight="1" x14ac:dyDescent="0.2">
      <c r="A48" s="32" t="s">
        <v>30</v>
      </c>
      <c r="B48" s="9"/>
      <c r="C48" s="36" t="s">
        <v>1</v>
      </c>
      <c r="D48" s="36">
        <v>624</v>
      </c>
      <c r="E48" s="10"/>
      <c r="F48" s="40">
        <f t="shared" si="0"/>
        <v>0</v>
      </c>
      <c r="G48" s="10"/>
      <c r="H48" s="46">
        <f t="shared" si="1"/>
        <v>0</v>
      </c>
      <c r="I48" s="25" t="s">
        <v>192</v>
      </c>
      <c r="J48" s="27"/>
    </row>
    <row r="49" spans="1:10" ht="20.100000000000001" customHeight="1" x14ac:dyDescent="0.2">
      <c r="A49" s="32" t="s">
        <v>31</v>
      </c>
      <c r="B49" s="9"/>
      <c r="C49" s="36" t="s">
        <v>1</v>
      </c>
      <c r="D49" s="36">
        <v>1000</v>
      </c>
      <c r="E49" s="10"/>
      <c r="F49" s="40">
        <f t="shared" si="0"/>
        <v>0</v>
      </c>
      <c r="G49" s="10"/>
      <c r="H49" s="46">
        <f t="shared" si="1"/>
        <v>0</v>
      </c>
      <c r="I49" s="25" t="s">
        <v>193</v>
      </c>
      <c r="J49" s="27"/>
    </row>
    <row r="50" spans="1:10" ht="20.100000000000001" customHeight="1" x14ac:dyDescent="0.2">
      <c r="A50" s="32" t="s">
        <v>32</v>
      </c>
      <c r="B50" s="9"/>
      <c r="C50" s="36" t="s">
        <v>1</v>
      </c>
      <c r="D50" s="36">
        <v>480</v>
      </c>
      <c r="E50" s="10"/>
      <c r="F50" s="40">
        <f t="shared" si="0"/>
        <v>0</v>
      </c>
      <c r="G50" s="10"/>
      <c r="H50" s="46">
        <f t="shared" si="1"/>
        <v>0</v>
      </c>
      <c r="I50" s="25" t="s">
        <v>194</v>
      </c>
      <c r="J50" s="27"/>
    </row>
    <row r="51" spans="1:10" ht="20.100000000000001" customHeight="1" x14ac:dyDescent="0.2">
      <c r="A51" s="32" t="s">
        <v>33</v>
      </c>
      <c r="B51" s="9"/>
      <c r="C51" s="36" t="s">
        <v>1</v>
      </c>
      <c r="D51" s="36">
        <v>460</v>
      </c>
      <c r="E51" s="10"/>
      <c r="F51" s="40">
        <f t="shared" si="0"/>
        <v>0</v>
      </c>
      <c r="G51" s="10"/>
      <c r="H51" s="46">
        <f t="shared" si="1"/>
        <v>0</v>
      </c>
      <c r="I51" s="25" t="s">
        <v>195</v>
      </c>
      <c r="J51" s="27"/>
    </row>
    <row r="52" spans="1:10" ht="20.100000000000001" customHeight="1" x14ac:dyDescent="0.2">
      <c r="A52" s="32" t="s">
        <v>34</v>
      </c>
      <c r="B52" s="9"/>
      <c r="C52" s="36" t="s">
        <v>1</v>
      </c>
      <c r="D52" s="36">
        <v>350</v>
      </c>
      <c r="E52" s="10"/>
      <c r="F52" s="40">
        <f t="shared" si="0"/>
        <v>0</v>
      </c>
      <c r="G52" s="10"/>
      <c r="H52" s="46">
        <f t="shared" si="1"/>
        <v>0</v>
      </c>
      <c r="I52" s="25" t="s">
        <v>196</v>
      </c>
      <c r="J52" s="27"/>
    </row>
    <row r="53" spans="1:10" ht="20.100000000000001" customHeight="1" x14ac:dyDescent="0.2">
      <c r="A53" s="32" t="s">
        <v>35</v>
      </c>
      <c r="B53" s="9"/>
      <c r="C53" s="36" t="s">
        <v>1</v>
      </c>
      <c r="D53" s="36">
        <v>360</v>
      </c>
      <c r="E53" s="10"/>
      <c r="F53" s="40">
        <f t="shared" si="0"/>
        <v>0</v>
      </c>
      <c r="G53" s="10"/>
      <c r="H53" s="46">
        <f t="shared" si="1"/>
        <v>0</v>
      </c>
      <c r="I53" s="25" t="s">
        <v>197</v>
      </c>
      <c r="J53" s="27"/>
    </row>
    <row r="54" spans="1:10" ht="20.100000000000001" customHeight="1" x14ac:dyDescent="0.2">
      <c r="A54" s="32" t="s">
        <v>36</v>
      </c>
      <c r="B54" s="9"/>
      <c r="C54" s="36" t="s">
        <v>1</v>
      </c>
      <c r="D54" s="36">
        <v>280</v>
      </c>
      <c r="E54" s="10"/>
      <c r="F54" s="40">
        <f t="shared" si="0"/>
        <v>0</v>
      </c>
      <c r="G54" s="10"/>
      <c r="H54" s="46">
        <f t="shared" si="1"/>
        <v>0</v>
      </c>
      <c r="I54" s="25" t="s">
        <v>198</v>
      </c>
      <c r="J54" s="27"/>
    </row>
    <row r="55" spans="1:10" ht="20.100000000000001" customHeight="1" x14ac:dyDescent="0.2">
      <c r="A55" s="32" t="s">
        <v>37</v>
      </c>
      <c r="B55" s="9"/>
      <c r="C55" s="36" t="s">
        <v>1</v>
      </c>
      <c r="D55" s="36">
        <v>3</v>
      </c>
      <c r="E55" s="10"/>
      <c r="F55" s="40">
        <f t="shared" si="0"/>
        <v>0</v>
      </c>
      <c r="G55" s="10"/>
      <c r="H55" s="46">
        <f t="shared" si="1"/>
        <v>0</v>
      </c>
      <c r="I55" s="25" t="s">
        <v>199</v>
      </c>
      <c r="J55" s="27"/>
    </row>
    <row r="56" spans="1:10" ht="20.100000000000001" customHeight="1" x14ac:dyDescent="0.2">
      <c r="A56" s="32" t="s">
        <v>38</v>
      </c>
      <c r="B56" s="9"/>
      <c r="C56" s="36" t="s">
        <v>1</v>
      </c>
      <c r="D56" s="36">
        <v>2</v>
      </c>
      <c r="E56" s="10"/>
      <c r="F56" s="40">
        <f t="shared" si="0"/>
        <v>0</v>
      </c>
      <c r="G56" s="10"/>
      <c r="H56" s="46">
        <f t="shared" si="1"/>
        <v>0</v>
      </c>
      <c r="I56" s="25" t="s">
        <v>200</v>
      </c>
      <c r="J56" s="27"/>
    </row>
    <row r="57" spans="1:10" ht="20.100000000000001" customHeight="1" x14ac:dyDescent="0.2">
      <c r="A57" s="32" t="s">
        <v>39</v>
      </c>
      <c r="B57" s="9"/>
      <c r="C57" s="36" t="s">
        <v>1</v>
      </c>
      <c r="D57" s="36">
        <v>3</v>
      </c>
      <c r="E57" s="10"/>
      <c r="F57" s="40">
        <f t="shared" si="0"/>
        <v>0</v>
      </c>
      <c r="G57" s="10"/>
      <c r="H57" s="46">
        <f t="shared" si="1"/>
        <v>0</v>
      </c>
      <c r="I57" s="25" t="s">
        <v>201</v>
      </c>
      <c r="J57" s="27"/>
    </row>
    <row r="58" spans="1:10" ht="20.100000000000001" customHeight="1" x14ac:dyDescent="0.2">
      <c r="A58" s="32" t="s">
        <v>40</v>
      </c>
      <c r="B58" s="9"/>
      <c r="C58" s="36" t="s">
        <v>1</v>
      </c>
      <c r="D58" s="36">
        <v>6</v>
      </c>
      <c r="E58" s="10"/>
      <c r="F58" s="40">
        <f t="shared" si="0"/>
        <v>0</v>
      </c>
      <c r="G58" s="10"/>
      <c r="H58" s="46">
        <f t="shared" si="1"/>
        <v>0</v>
      </c>
      <c r="I58" s="25" t="s">
        <v>202</v>
      </c>
      <c r="J58" s="27"/>
    </row>
    <row r="59" spans="1:10" ht="20.100000000000001" customHeight="1" x14ac:dyDescent="0.2">
      <c r="A59" s="32" t="s">
        <v>41</v>
      </c>
      <c r="B59" s="9"/>
      <c r="C59" s="36" t="s">
        <v>1</v>
      </c>
      <c r="D59" s="36">
        <v>13</v>
      </c>
      <c r="E59" s="10"/>
      <c r="F59" s="40">
        <f t="shared" si="0"/>
        <v>0</v>
      </c>
      <c r="G59" s="10"/>
      <c r="H59" s="46">
        <f t="shared" si="1"/>
        <v>0</v>
      </c>
      <c r="I59" s="25" t="s">
        <v>203</v>
      </c>
      <c r="J59" s="27"/>
    </row>
    <row r="60" spans="1:10" ht="20.100000000000001" customHeight="1" x14ac:dyDescent="0.2">
      <c r="A60" s="32" t="s">
        <v>42</v>
      </c>
      <c r="B60" s="9"/>
      <c r="C60" s="36" t="s">
        <v>1</v>
      </c>
      <c r="D60" s="36">
        <v>11</v>
      </c>
      <c r="E60" s="10"/>
      <c r="F60" s="40">
        <f t="shared" si="0"/>
        <v>0</v>
      </c>
      <c r="G60" s="10"/>
      <c r="H60" s="46">
        <f t="shared" si="1"/>
        <v>0</v>
      </c>
      <c r="I60" s="25" t="s">
        <v>204</v>
      </c>
      <c r="J60" s="27"/>
    </row>
    <row r="61" spans="1:10" ht="20.100000000000001" customHeight="1" x14ac:dyDescent="0.2">
      <c r="A61" s="32" t="s">
        <v>43</v>
      </c>
      <c r="B61" s="9"/>
      <c r="C61" s="36" t="s">
        <v>1</v>
      </c>
      <c r="D61" s="36">
        <v>7</v>
      </c>
      <c r="E61" s="10"/>
      <c r="F61" s="40">
        <f t="shared" si="0"/>
        <v>0</v>
      </c>
      <c r="G61" s="10"/>
      <c r="H61" s="46">
        <f t="shared" si="1"/>
        <v>0</v>
      </c>
      <c r="I61" s="25" t="s">
        <v>206</v>
      </c>
      <c r="J61" s="27"/>
    </row>
    <row r="62" spans="1:10" ht="20.100000000000001" customHeight="1" x14ac:dyDescent="0.2">
      <c r="A62" s="32" t="s">
        <v>44</v>
      </c>
      <c r="B62" s="9"/>
      <c r="C62" s="36" t="s">
        <v>1</v>
      </c>
      <c r="D62" s="36">
        <v>11</v>
      </c>
      <c r="E62" s="10"/>
      <c r="F62" s="40">
        <f t="shared" si="0"/>
        <v>0</v>
      </c>
      <c r="G62" s="10"/>
      <c r="H62" s="46">
        <f t="shared" si="1"/>
        <v>0</v>
      </c>
      <c r="I62" s="25" t="s">
        <v>207</v>
      </c>
      <c r="J62" s="27"/>
    </row>
    <row r="63" spans="1:10" ht="20.100000000000001" customHeight="1" x14ac:dyDescent="0.2">
      <c r="A63" s="32" t="s">
        <v>45</v>
      </c>
      <c r="B63" s="9"/>
      <c r="C63" s="36" t="s">
        <v>1</v>
      </c>
      <c r="D63" s="36">
        <v>450</v>
      </c>
      <c r="E63" s="10"/>
      <c r="F63" s="40">
        <f t="shared" si="0"/>
        <v>0</v>
      </c>
      <c r="G63" s="10"/>
      <c r="H63" s="46">
        <f t="shared" si="1"/>
        <v>0</v>
      </c>
      <c r="I63" s="25" t="s">
        <v>205</v>
      </c>
      <c r="J63" s="27"/>
    </row>
    <row r="64" spans="1:10" ht="20.100000000000001" customHeight="1" x14ac:dyDescent="0.2">
      <c r="A64" s="32" t="s">
        <v>46</v>
      </c>
      <c r="B64" s="9"/>
      <c r="C64" s="36" t="s">
        <v>1</v>
      </c>
      <c r="D64" s="36">
        <v>400</v>
      </c>
      <c r="E64" s="10"/>
      <c r="F64" s="40">
        <f t="shared" si="0"/>
        <v>0</v>
      </c>
      <c r="G64" s="10"/>
      <c r="H64" s="46">
        <f t="shared" si="1"/>
        <v>0</v>
      </c>
      <c r="I64" s="25" t="s">
        <v>208</v>
      </c>
      <c r="J64" s="27"/>
    </row>
    <row r="65" spans="1:10" ht="20.100000000000001" customHeight="1" x14ac:dyDescent="0.2">
      <c r="A65" s="32" t="s">
        <v>47</v>
      </c>
      <c r="B65" s="9"/>
      <c r="C65" s="36" t="s">
        <v>1</v>
      </c>
      <c r="D65" s="36">
        <v>750</v>
      </c>
      <c r="E65" s="10"/>
      <c r="F65" s="40">
        <f t="shared" si="0"/>
        <v>0</v>
      </c>
      <c r="G65" s="10"/>
      <c r="H65" s="46">
        <f t="shared" si="1"/>
        <v>0</v>
      </c>
      <c r="I65" s="25" t="s">
        <v>209</v>
      </c>
      <c r="J65" s="27"/>
    </row>
    <row r="66" spans="1:10" ht="20.100000000000001" customHeight="1" x14ac:dyDescent="0.2">
      <c r="A66" s="32" t="s">
        <v>48</v>
      </c>
      <c r="B66" s="9"/>
      <c r="C66" s="36" t="s">
        <v>1</v>
      </c>
      <c r="D66" s="36">
        <v>2600</v>
      </c>
      <c r="E66" s="10"/>
      <c r="F66" s="40">
        <f t="shared" si="0"/>
        <v>0</v>
      </c>
      <c r="G66" s="10"/>
      <c r="H66" s="46">
        <f t="shared" si="1"/>
        <v>0</v>
      </c>
      <c r="I66" s="25" t="s">
        <v>210</v>
      </c>
      <c r="J66" s="27"/>
    </row>
    <row r="67" spans="1:10" ht="20.100000000000001" customHeight="1" x14ac:dyDescent="0.2">
      <c r="A67" s="32" t="s">
        <v>146</v>
      </c>
      <c r="B67" s="9"/>
      <c r="C67" s="36" t="s">
        <v>1</v>
      </c>
      <c r="D67" s="36">
        <v>2250</v>
      </c>
      <c r="E67" s="10"/>
      <c r="F67" s="40">
        <f t="shared" si="0"/>
        <v>0</v>
      </c>
      <c r="G67" s="10"/>
      <c r="H67" s="46">
        <f t="shared" si="1"/>
        <v>0</v>
      </c>
      <c r="I67" s="25" t="s">
        <v>147</v>
      </c>
      <c r="J67" s="27"/>
    </row>
    <row r="68" spans="1:10" ht="20.100000000000001" customHeight="1" x14ac:dyDescent="0.2">
      <c r="A68" s="32" t="s">
        <v>49</v>
      </c>
      <c r="B68" s="9"/>
      <c r="C68" s="36" t="s">
        <v>1</v>
      </c>
      <c r="D68" s="36">
        <v>16600</v>
      </c>
      <c r="E68" s="10"/>
      <c r="F68" s="40">
        <f t="shared" si="0"/>
        <v>0</v>
      </c>
      <c r="G68" s="10"/>
      <c r="H68" s="46">
        <f t="shared" si="1"/>
        <v>0</v>
      </c>
      <c r="I68" s="25" t="s">
        <v>211</v>
      </c>
      <c r="J68" s="27"/>
    </row>
    <row r="69" spans="1:10" ht="20.100000000000001" customHeight="1" x14ac:dyDescent="0.2">
      <c r="A69" s="32" t="s">
        <v>50</v>
      </c>
      <c r="B69" s="9"/>
      <c r="C69" s="36" t="s">
        <v>1</v>
      </c>
      <c r="D69" s="36">
        <v>2500</v>
      </c>
      <c r="E69" s="10"/>
      <c r="F69" s="40">
        <f t="shared" si="0"/>
        <v>0</v>
      </c>
      <c r="G69" s="10"/>
      <c r="H69" s="46">
        <f t="shared" si="1"/>
        <v>0</v>
      </c>
      <c r="I69" s="25" t="s">
        <v>91</v>
      </c>
      <c r="J69" s="27"/>
    </row>
    <row r="70" spans="1:10" ht="20.100000000000001" customHeight="1" x14ac:dyDescent="0.2">
      <c r="A70" s="32" t="s">
        <v>51</v>
      </c>
      <c r="B70" s="9"/>
      <c r="C70" s="36" t="s">
        <v>1</v>
      </c>
      <c r="D70" s="36">
        <v>25000</v>
      </c>
      <c r="E70" s="10"/>
      <c r="F70" s="40">
        <f t="shared" si="0"/>
        <v>0</v>
      </c>
      <c r="G70" s="10"/>
      <c r="H70" s="46">
        <f t="shared" si="1"/>
        <v>0</v>
      </c>
      <c r="I70" s="25" t="s">
        <v>120</v>
      </c>
      <c r="J70" s="27"/>
    </row>
    <row r="71" spans="1:10" ht="20.100000000000001" customHeight="1" x14ac:dyDescent="0.2">
      <c r="A71" s="32" t="s">
        <v>52</v>
      </c>
      <c r="B71" s="9"/>
      <c r="C71" s="36" t="s">
        <v>1</v>
      </c>
      <c r="D71" s="36">
        <v>35000</v>
      </c>
      <c r="E71" s="10"/>
      <c r="F71" s="40">
        <f t="shared" si="0"/>
        <v>0</v>
      </c>
      <c r="G71" s="10"/>
      <c r="H71" s="46">
        <f t="shared" si="1"/>
        <v>0</v>
      </c>
      <c r="I71" s="25" t="s">
        <v>212</v>
      </c>
      <c r="J71" s="27"/>
    </row>
    <row r="72" spans="1:10" ht="20.100000000000001" customHeight="1" x14ac:dyDescent="0.2">
      <c r="A72" s="32" t="s">
        <v>53</v>
      </c>
      <c r="B72" s="9"/>
      <c r="C72" s="36" t="s">
        <v>1</v>
      </c>
      <c r="D72" s="36">
        <v>7000</v>
      </c>
      <c r="E72" s="10"/>
      <c r="F72" s="40">
        <f t="shared" si="0"/>
        <v>0</v>
      </c>
      <c r="G72" s="10"/>
      <c r="H72" s="46">
        <f t="shared" si="1"/>
        <v>0</v>
      </c>
      <c r="I72" s="25" t="s">
        <v>92</v>
      </c>
      <c r="J72" s="27"/>
    </row>
    <row r="73" spans="1:10" ht="20.100000000000001" customHeight="1" x14ac:dyDescent="0.2">
      <c r="A73" s="32" t="s">
        <v>54</v>
      </c>
      <c r="B73" s="9"/>
      <c r="C73" s="36" t="s">
        <v>1</v>
      </c>
      <c r="D73" s="36">
        <v>70</v>
      </c>
      <c r="E73" s="10"/>
      <c r="F73" s="40">
        <f t="shared" si="0"/>
        <v>0</v>
      </c>
      <c r="G73" s="10"/>
      <c r="H73" s="46">
        <f t="shared" si="1"/>
        <v>0</v>
      </c>
      <c r="I73" s="25" t="s">
        <v>54</v>
      </c>
      <c r="J73" s="27"/>
    </row>
    <row r="74" spans="1:10" ht="20.100000000000001" customHeight="1" x14ac:dyDescent="0.2">
      <c r="A74" s="32" t="s">
        <v>93</v>
      </c>
      <c r="B74" s="9"/>
      <c r="C74" s="36" t="s">
        <v>1</v>
      </c>
      <c r="D74" s="36">
        <v>250</v>
      </c>
      <c r="E74" s="10"/>
      <c r="F74" s="40">
        <f t="shared" si="0"/>
        <v>0</v>
      </c>
      <c r="G74" s="10"/>
      <c r="H74" s="46">
        <f t="shared" si="1"/>
        <v>0</v>
      </c>
      <c r="I74" s="25" t="s">
        <v>213</v>
      </c>
      <c r="J74" s="27"/>
    </row>
    <row r="75" spans="1:10" ht="20.100000000000001" customHeight="1" x14ac:dyDescent="0.2">
      <c r="A75" s="32" t="s">
        <v>55</v>
      </c>
      <c r="B75" s="9"/>
      <c r="C75" s="36" t="s">
        <v>1</v>
      </c>
      <c r="D75" s="36">
        <v>200</v>
      </c>
      <c r="E75" s="10"/>
      <c r="F75" s="40">
        <f t="shared" ref="F75:F117" si="4">D75*E75</f>
        <v>0</v>
      </c>
      <c r="G75" s="10"/>
      <c r="H75" s="46">
        <f t="shared" ref="H75:H117" si="5">F75+(F75/100)*G75</f>
        <v>0</v>
      </c>
      <c r="I75" s="25" t="s">
        <v>94</v>
      </c>
      <c r="J75" s="27"/>
    </row>
    <row r="76" spans="1:10" ht="20.100000000000001" customHeight="1" x14ac:dyDescent="0.2">
      <c r="A76" s="32" t="s">
        <v>56</v>
      </c>
      <c r="B76" s="9"/>
      <c r="C76" s="36" t="s">
        <v>1</v>
      </c>
      <c r="D76" s="36">
        <v>250</v>
      </c>
      <c r="E76" s="10"/>
      <c r="F76" s="40">
        <f t="shared" si="4"/>
        <v>0</v>
      </c>
      <c r="G76" s="10"/>
      <c r="H76" s="46">
        <f t="shared" si="5"/>
        <v>0</v>
      </c>
      <c r="I76" s="25" t="s">
        <v>95</v>
      </c>
      <c r="J76" s="27"/>
    </row>
    <row r="77" spans="1:10" ht="20.100000000000001" customHeight="1" x14ac:dyDescent="0.2">
      <c r="A77" s="32" t="s">
        <v>57</v>
      </c>
      <c r="B77" s="9"/>
      <c r="C77" s="36" t="s">
        <v>1</v>
      </c>
      <c r="D77" s="36">
        <v>200</v>
      </c>
      <c r="E77" s="10"/>
      <c r="F77" s="40">
        <f t="shared" si="4"/>
        <v>0</v>
      </c>
      <c r="G77" s="10"/>
      <c r="H77" s="46">
        <f t="shared" si="5"/>
        <v>0</v>
      </c>
      <c r="I77" s="25" t="s">
        <v>96</v>
      </c>
      <c r="J77" s="27"/>
    </row>
    <row r="78" spans="1:10" ht="20.100000000000001" customHeight="1" x14ac:dyDescent="0.2">
      <c r="A78" s="32" t="s">
        <v>58</v>
      </c>
      <c r="B78" s="9"/>
      <c r="C78" s="36" t="s">
        <v>1</v>
      </c>
      <c r="D78" s="36">
        <v>210</v>
      </c>
      <c r="E78" s="10"/>
      <c r="F78" s="40">
        <f t="shared" si="4"/>
        <v>0</v>
      </c>
      <c r="G78" s="10"/>
      <c r="H78" s="46">
        <f t="shared" si="5"/>
        <v>0</v>
      </c>
      <c r="I78" s="25" t="s">
        <v>97</v>
      </c>
      <c r="J78" s="27"/>
    </row>
    <row r="79" spans="1:10" ht="20.100000000000001" customHeight="1" x14ac:dyDescent="0.2">
      <c r="A79" s="32" t="s">
        <v>59</v>
      </c>
      <c r="B79" s="9"/>
      <c r="C79" s="36" t="s">
        <v>1</v>
      </c>
      <c r="D79" s="36">
        <v>250</v>
      </c>
      <c r="E79" s="10"/>
      <c r="F79" s="40">
        <f t="shared" si="4"/>
        <v>0</v>
      </c>
      <c r="G79" s="10"/>
      <c r="H79" s="46">
        <f t="shared" si="5"/>
        <v>0</v>
      </c>
      <c r="I79" s="25" t="s">
        <v>98</v>
      </c>
      <c r="J79" s="27"/>
    </row>
    <row r="80" spans="1:10" ht="20.100000000000001" customHeight="1" x14ac:dyDescent="0.2">
      <c r="A80" s="32" t="s">
        <v>60</v>
      </c>
      <c r="B80" s="9"/>
      <c r="C80" s="36" t="s">
        <v>1</v>
      </c>
      <c r="D80" s="36">
        <v>100</v>
      </c>
      <c r="E80" s="10"/>
      <c r="F80" s="40">
        <f t="shared" si="4"/>
        <v>0</v>
      </c>
      <c r="G80" s="10"/>
      <c r="H80" s="46">
        <f t="shared" si="5"/>
        <v>0</v>
      </c>
      <c r="I80" s="25" t="s">
        <v>99</v>
      </c>
      <c r="J80" s="27"/>
    </row>
    <row r="81" spans="1:10" ht="20.100000000000001" customHeight="1" x14ac:dyDescent="0.2">
      <c r="A81" s="32" t="s">
        <v>61</v>
      </c>
      <c r="B81" s="9"/>
      <c r="C81" s="36" t="s">
        <v>1</v>
      </c>
      <c r="D81" s="36">
        <v>150</v>
      </c>
      <c r="E81" s="10"/>
      <c r="F81" s="40">
        <f t="shared" si="4"/>
        <v>0</v>
      </c>
      <c r="G81" s="10"/>
      <c r="H81" s="46">
        <f t="shared" si="5"/>
        <v>0</v>
      </c>
      <c r="I81" s="25" t="s">
        <v>100</v>
      </c>
      <c r="J81" s="27"/>
    </row>
    <row r="82" spans="1:10" ht="20.100000000000001" customHeight="1" x14ac:dyDescent="0.2">
      <c r="A82" s="32" t="s">
        <v>62</v>
      </c>
      <c r="B82" s="9"/>
      <c r="C82" s="36" t="s">
        <v>1</v>
      </c>
      <c r="D82" s="36">
        <v>150</v>
      </c>
      <c r="E82" s="10"/>
      <c r="F82" s="40">
        <f t="shared" si="4"/>
        <v>0</v>
      </c>
      <c r="G82" s="10"/>
      <c r="H82" s="46">
        <f t="shared" si="5"/>
        <v>0</v>
      </c>
      <c r="I82" s="25" t="s">
        <v>101</v>
      </c>
      <c r="J82" s="27"/>
    </row>
    <row r="83" spans="1:10" ht="20.100000000000001" customHeight="1" x14ac:dyDescent="0.2">
      <c r="A83" s="32" t="s">
        <v>63</v>
      </c>
      <c r="B83" s="9"/>
      <c r="C83" s="36" t="s">
        <v>1</v>
      </c>
      <c r="D83" s="36">
        <v>170</v>
      </c>
      <c r="E83" s="10"/>
      <c r="F83" s="40">
        <f t="shared" si="4"/>
        <v>0</v>
      </c>
      <c r="G83" s="10"/>
      <c r="H83" s="46">
        <f t="shared" si="5"/>
        <v>0</v>
      </c>
      <c r="I83" s="25" t="s">
        <v>102</v>
      </c>
      <c r="J83" s="27"/>
    </row>
    <row r="84" spans="1:10" ht="20.100000000000001" customHeight="1" x14ac:dyDescent="0.2">
      <c r="A84" s="32" t="s">
        <v>64</v>
      </c>
      <c r="B84" s="9"/>
      <c r="C84" s="36" t="s">
        <v>1</v>
      </c>
      <c r="D84" s="36">
        <v>240</v>
      </c>
      <c r="E84" s="10"/>
      <c r="F84" s="40">
        <f t="shared" si="4"/>
        <v>0</v>
      </c>
      <c r="G84" s="10"/>
      <c r="H84" s="46">
        <f t="shared" si="5"/>
        <v>0</v>
      </c>
      <c r="I84" s="25" t="s">
        <v>103</v>
      </c>
      <c r="J84" s="27"/>
    </row>
    <row r="85" spans="1:10" ht="20.100000000000001" customHeight="1" x14ac:dyDescent="0.2">
      <c r="A85" s="32" t="s">
        <v>65</v>
      </c>
      <c r="B85" s="9"/>
      <c r="C85" s="36" t="s">
        <v>1</v>
      </c>
      <c r="D85" s="36">
        <v>300</v>
      </c>
      <c r="E85" s="10"/>
      <c r="F85" s="40">
        <f t="shared" si="4"/>
        <v>0</v>
      </c>
      <c r="G85" s="10"/>
      <c r="H85" s="46">
        <f t="shared" si="5"/>
        <v>0</v>
      </c>
      <c r="I85" s="25" t="s">
        <v>104</v>
      </c>
      <c r="J85" s="27"/>
    </row>
    <row r="86" spans="1:10" ht="20.100000000000001" customHeight="1" x14ac:dyDescent="0.2">
      <c r="A86" s="32" t="s">
        <v>66</v>
      </c>
      <c r="B86" s="9"/>
      <c r="C86" s="36" t="s">
        <v>1</v>
      </c>
      <c r="D86" s="36">
        <v>250</v>
      </c>
      <c r="E86" s="10"/>
      <c r="F86" s="40">
        <f t="shared" si="4"/>
        <v>0</v>
      </c>
      <c r="G86" s="10"/>
      <c r="H86" s="46">
        <f t="shared" si="5"/>
        <v>0</v>
      </c>
      <c r="I86" s="25" t="s">
        <v>105</v>
      </c>
      <c r="J86" s="27"/>
    </row>
    <row r="87" spans="1:10" ht="20.100000000000001" customHeight="1" x14ac:dyDescent="0.2">
      <c r="A87" s="32" t="s">
        <v>67</v>
      </c>
      <c r="B87" s="9"/>
      <c r="C87" s="36" t="s">
        <v>1</v>
      </c>
      <c r="D87" s="36">
        <v>150</v>
      </c>
      <c r="E87" s="10"/>
      <c r="F87" s="40">
        <f t="shared" si="4"/>
        <v>0</v>
      </c>
      <c r="G87" s="10"/>
      <c r="H87" s="46">
        <f t="shared" si="5"/>
        <v>0</v>
      </c>
      <c r="I87" s="25" t="s">
        <v>214</v>
      </c>
      <c r="J87" s="27"/>
    </row>
    <row r="88" spans="1:10" ht="20.100000000000001" customHeight="1" x14ac:dyDescent="0.2">
      <c r="A88" s="32" t="s">
        <v>139</v>
      </c>
      <c r="B88" s="9"/>
      <c r="C88" s="36" t="s">
        <v>1</v>
      </c>
      <c r="D88" s="36">
        <v>200</v>
      </c>
      <c r="E88" s="10"/>
      <c r="F88" s="40">
        <f t="shared" si="4"/>
        <v>0</v>
      </c>
      <c r="G88" s="10"/>
      <c r="H88" s="46">
        <f t="shared" si="5"/>
        <v>0</v>
      </c>
      <c r="I88" s="25" t="s">
        <v>215</v>
      </c>
      <c r="J88" s="27"/>
    </row>
    <row r="89" spans="1:10" ht="20.100000000000001" customHeight="1" x14ac:dyDescent="0.2">
      <c r="A89" s="32" t="s">
        <v>68</v>
      </c>
      <c r="B89" s="9"/>
      <c r="C89" s="36" t="s">
        <v>1</v>
      </c>
      <c r="D89" s="36">
        <v>5500</v>
      </c>
      <c r="E89" s="10"/>
      <c r="F89" s="40">
        <f t="shared" si="4"/>
        <v>0</v>
      </c>
      <c r="G89" s="10"/>
      <c r="H89" s="46">
        <f t="shared" si="5"/>
        <v>0</v>
      </c>
      <c r="I89" s="25" t="s">
        <v>106</v>
      </c>
      <c r="J89" s="27"/>
    </row>
    <row r="90" spans="1:10" ht="20.100000000000001" customHeight="1" x14ac:dyDescent="0.2">
      <c r="A90" s="32" t="s">
        <v>69</v>
      </c>
      <c r="B90" s="9"/>
      <c r="C90" s="36" t="s">
        <v>1</v>
      </c>
      <c r="D90" s="36">
        <v>25000</v>
      </c>
      <c r="E90" s="10"/>
      <c r="F90" s="40">
        <f t="shared" si="4"/>
        <v>0</v>
      </c>
      <c r="G90" s="10"/>
      <c r="H90" s="46">
        <f t="shared" si="5"/>
        <v>0</v>
      </c>
      <c r="I90" s="25" t="s">
        <v>216</v>
      </c>
      <c r="J90" s="27"/>
    </row>
    <row r="91" spans="1:10" ht="20.100000000000001" customHeight="1" x14ac:dyDescent="0.2">
      <c r="A91" s="32" t="s">
        <v>145</v>
      </c>
      <c r="B91" s="9"/>
      <c r="C91" s="36" t="s">
        <v>1</v>
      </c>
      <c r="D91" s="36">
        <v>35</v>
      </c>
      <c r="E91" s="10"/>
      <c r="F91" s="40">
        <f>E91*D91</f>
        <v>0</v>
      </c>
      <c r="G91" s="10"/>
      <c r="H91" s="46">
        <f>F91+(F91/100)*G91</f>
        <v>0</v>
      </c>
      <c r="I91" s="25" t="s">
        <v>217</v>
      </c>
      <c r="J91" s="27"/>
    </row>
    <row r="92" spans="1:10" ht="20.100000000000001" customHeight="1" x14ac:dyDescent="0.2">
      <c r="A92" s="32" t="s">
        <v>151</v>
      </c>
      <c r="B92" s="9"/>
      <c r="C92" s="36" t="s">
        <v>1</v>
      </c>
      <c r="D92" s="36">
        <v>45</v>
      </c>
      <c r="E92" s="10"/>
      <c r="F92" s="40">
        <f>E92*D92</f>
        <v>0</v>
      </c>
      <c r="G92" s="10"/>
      <c r="H92" s="46">
        <f t="shared" ref="H92:H94" si="6">F92+(F92/100)*G92</f>
        <v>0</v>
      </c>
      <c r="I92" s="25" t="s">
        <v>219</v>
      </c>
      <c r="J92" s="27"/>
    </row>
    <row r="93" spans="1:10" ht="20.100000000000001" customHeight="1" x14ac:dyDescent="0.2">
      <c r="A93" s="32" t="s">
        <v>148</v>
      </c>
      <c r="B93" s="9"/>
      <c r="C93" s="36" t="s">
        <v>1</v>
      </c>
      <c r="D93" s="36">
        <v>350</v>
      </c>
      <c r="E93" s="10"/>
      <c r="F93" s="40">
        <f>E93*D93</f>
        <v>0</v>
      </c>
      <c r="G93" s="10"/>
      <c r="H93" s="46">
        <f t="shared" si="6"/>
        <v>0</v>
      </c>
      <c r="I93" s="25" t="s">
        <v>218</v>
      </c>
      <c r="J93" s="27"/>
    </row>
    <row r="94" spans="1:10" ht="20.100000000000001" customHeight="1" x14ac:dyDescent="0.2">
      <c r="A94" s="32" t="s">
        <v>70</v>
      </c>
      <c r="B94" s="9"/>
      <c r="C94" s="36" t="s">
        <v>1</v>
      </c>
      <c r="D94" s="36">
        <v>10000</v>
      </c>
      <c r="E94" s="10"/>
      <c r="F94" s="40">
        <f t="shared" si="4"/>
        <v>0</v>
      </c>
      <c r="G94" s="10"/>
      <c r="H94" s="46">
        <f t="shared" si="6"/>
        <v>0</v>
      </c>
      <c r="I94" s="25" t="s">
        <v>220</v>
      </c>
      <c r="J94" s="27"/>
    </row>
    <row r="95" spans="1:10" ht="20.100000000000001" customHeight="1" x14ac:dyDescent="0.2">
      <c r="A95" s="32" t="s">
        <v>71</v>
      </c>
      <c r="B95" s="9"/>
      <c r="C95" s="36" t="s">
        <v>1</v>
      </c>
      <c r="D95" s="36">
        <v>7500</v>
      </c>
      <c r="E95" s="10"/>
      <c r="F95" s="40">
        <f t="shared" si="4"/>
        <v>0</v>
      </c>
      <c r="G95" s="10"/>
      <c r="H95" s="46">
        <f t="shared" si="5"/>
        <v>0</v>
      </c>
      <c r="I95" s="25" t="s">
        <v>221</v>
      </c>
      <c r="J95" s="27"/>
    </row>
    <row r="96" spans="1:10" ht="20.100000000000001" customHeight="1" x14ac:dyDescent="0.2">
      <c r="A96" s="32" t="s">
        <v>224</v>
      </c>
      <c r="B96" s="9"/>
      <c r="C96" s="36" t="s">
        <v>1</v>
      </c>
      <c r="D96" s="36">
        <v>20000</v>
      </c>
      <c r="E96" s="10"/>
      <c r="F96" s="40">
        <f t="shared" si="4"/>
        <v>0</v>
      </c>
      <c r="G96" s="10"/>
      <c r="H96" s="46">
        <f t="shared" si="5"/>
        <v>0</v>
      </c>
      <c r="I96" s="25" t="s">
        <v>222</v>
      </c>
      <c r="J96" s="27"/>
    </row>
    <row r="97" spans="1:10" ht="20.100000000000001" customHeight="1" x14ac:dyDescent="0.2">
      <c r="A97" s="32" t="s">
        <v>226</v>
      </c>
      <c r="B97" s="9"/>
      <c r="C97" s="36" t="s">
        <v>1</v>
      </c>
      <c r="D97" s="36">
        <v>10000</v>
      </c>
      <c r="E97" s="10"/>
      <c r="F97" s="40">
        <f t="shared" si="4"/>
        <v>0</v>
      </c>
      <c r="G97" s="10"/>
      <c r="H97" s="46">
        <f t="shared" si="5"/>
        <v>0</v>
      </c>
      <c r="I97" s="25" t="s">
        <v>223</v>
      </c>
      <c r="J97" s="27"/>
    </row>
    <row r="98" spans="1:10" ht="20.100000000000001" customHeight="1" x14ac:dyDescent="0.2">
      <c r="A98" s="32" t="s">
        <v>90</v>
      </c>
      <c r="B98" s="9"/>
      <c r="C98" s="36" t="s">
        <v>1</v>
      </c>
      <c r="D98" s="36">
        <v>200</v>
      </c>
      <c r="E98" s="10"/>
      <c r="F98" s="40">
        <f t="shared" si="4"/>
        <v>0</v>
      </c>
      <c r="G98" s="10"/>
      <c r="H98" s="46">
        <f t="shared" si="5"/>
        <v>0</v>
      </c>
      <c r="I98" s="25" t="s">
        <v>121</v>
      </c>
      <c r="J98" s="27"/>
    </row>
    <row r="99" spans="1:10" ht="20.100000000000001" customHeight="1" x14ac:dyDescent="0.2">
      <c r="A99" s="32" t="s">
        <v>72</v>
      </c>
      <c r="B99" s="9"/>
      <c r="C99" s="36" t="s">
        <v>1</v>
      </c>
      <c r="D99" s="36">
        <v>600</v>
      </c>
      <c r="E99" s="10"/>
      <c r="F99" s="40">
        <f t="shared" si="4"/>
        <v>0</v>
      </c>
      <c r="G99" s="10"/>
      <c r="H99" s="46">
        <f t="shared" si="5"/>
        <v>0</v>
      </c>
      <c r="I99" s="25" t="s">
        <v>107</v>
      </c>
      <c r="J99" s="27"/>
    </row>
    <row r="100" spans="1:10" ht="20.100000000000001" customHeight="1" x14ac:dyDescent="0.2">
      <c r="A100" s="32" t="s">
        <v>149</v>
      </c>
      <c r="B100" s="9"/>
      <c r="C100" s="36" t="s">
        <v>1</v>
      </c>
      <c r="D100" s="36">
        <v>50</v>
      </c>
      <c r="E100" s="10"/>
      <c r="F100" s="40">
        <f t="shared" si="4"/>
        <v>0</v>
      </c>
      <c r="G100" s="10"/>
      <c r="H100" s="46">
        <f t="shared" si="5"/>
        <v>0</v>
      </c>
      <c r="I100" s="25" t="s">
        <v>150</v>
      </c>
      <c r="J100" s="27"/>
    </row>
    <row r="101" spans="1:10" ht="20.100000000000001" customHeight="1" x14ac:dyDescent="0.2">
      <c r="A101" s="32" t="s">
        <v>73</v>
      </c>
      <c r="B101" s="9"/>
      <c r="C101" s="36" t="s">
        <v>1</v>
      </c>
      <c r="D101" s="36">
        <v>90</v>
      </c>
      <c r="E101" s="10"/>
      <c r="F101" s="40">
        <f t="shared" si="4"/>
        <v>0</v>
      </c>
      <c r="G101" s="10"/>
      <c r="H101" s="46">
        <f t="shared" si="5"/>
        <v>0</v>
      </c>
      <c r="I101" s="25" t="s">
        <v>227</v>
      </c>
      <c r="J101" s="27"/>
    </row>
    <row r="102" spans="1:10" ht="20.100000000000001" customHeight="1" x14ac:dyDescent="0.2">
      <c r="A102" s="32" t="s">
        <v>74</v>
      </c>
      <c r="B102" s="9"/>
      <c r="C102" s="36" t="s">
        <v>1</v>
      </c>
      <c r="D102" s="36">
        <v>100</v>
      </c>
      <c r="E102" s="10"/>
      <c r="F102" s="40">
        <f t="shared" si="4"/>
        <v>0</v>
      </c>
      <c r="G102" s="10"/>
      <c r="H102" s="46">
        <f t="shared" si="5"/>
        <v>0</v>
      </c>
      <c r="I102" s="25" t="s">
        <v>228</v>
      </c>
      <c r="J102" s="27"/>
    </row>
    <row r="103" spans="1:10" ht="20.100000000000001" customHeight="1" x14ac:dyDescent="0.2">
      <c r="A103" s="32" t="s">
        <v>135</v>
      </c>
      <c r="B103" s="9"/>
      <c r="C103" s="36" t="s">
        <v>25</v>
      </c>
      <c r="D103" s="36">
        <v>65</v>
      </c>
      <c r="E103" s="10"/>
      <c r="F103" s="40">
        <f t="shared" si="4"/>
        <v>0</v>
      </c>
      <c r="G103" s="10"/>
      <c r="H103" s="46">
        <f t="shared" si="5"/>
        <v>0</v>
      </c>
      <c r="I103" s="25" t="s">
        <v>122</v>
      </c>
      <c r="J103" s="27"/>
    </row>
    <row r="104" spans="1:10" ht="20.100000000000001" customHeight="1" x14ac:dyDescent="0.2">
      <c r="A104" s="32" t="s">
        <v>229</v>
      </c>
      <c r="B104" s="9"/>
      <c r="C104" s="36" t="s">
        <v>25</v>
      </c>
      <c r="D104" s="36">
        <v>75</v>
      </c>
      <c r="E104" s="10"/>
      <c r="F104" s="40">
        <f t="shared" si="4"/>
        <v>0</v>
      </c>
      <c r="G104" s="10"/>
      <c r="H104" s="46">
        <f t="shared" si="5"/>
        <v>0</v>
      </c>
      <c r="I104" s="25" t="s">
        <v>108</v>
      </c>
      <c r="J104" s="27"/>
    </row>
    <row r="105" spans="1:10" ht="20.100000000000001" customHeight="1" x14ac:dyDescent="0.2">
      <c r="A105" s="32" t="s">
        <v>75</v>
      </c>
      <c r="B105" s="9"/>
      <c r="C105" s="36" t="s">
        <v>1</v>
      </c>
      <c r="D105" s="36">
        <v>8000</v>
      </c>
      <c r="E105" s="10"/>
      <c r="F105" s="40">
        <f t="shared" si="4"/>
        <v>0</v>
      </c>
      <c r="G105" s="10"/>
      <c r="H105" s="46">
        <f t="shared" si="5"/>
        <v>0</v>
      </c>
      <c r="I105" s="25" t="s">
        <v>109</v>
      </c>
      <c r="J105" s="27"/>
    </row>
    <row r="106" spans="1:10" ht="20.100000000000001" customHeight="1" x14ac:dyDescent="0.2">
      <c r="A106" s="32" t="s">
        <v>76</v>
      </c>
      <c r="B106" s="9"/>
      <c r="C106" s="36" t="s">
        <v>1</v>
      </c>
      <c r="D106" s="36">
        <v>8000</v>
      </c>
      <c r="E106" s="10"/>
      <c r="F106" s="40">
        <f t="shared" si="4"/>
        <v>0</v>
      </c>
      <c r="G106" s="10"/>
      <c r="H106" s="46">
        <f t="shared" si="5"/>
        <v>0</v>
      </c>
      <c r="I106" s="25" t="s">
        <v>230</v>
      </c>
      <c r="J106" s="27"/>
    </row>
    <row r="107" spans="1:10" ht="20.100000000000001" customHeight="1" x14ac:dyDescent="0.2">
      <c r="A107" s="32" t="s">
        <v>77</v>
      </c>
      <c r="B107" s="9"/>
      <c r="C107" s="36" t="s">
        <v>1</v>
      </c>
      <c r="D107" s="36">
        <v>10</v>
      </c>
      <c r="E107" s="10"/>
      <c r="F107" s="40">
        <f t="shared" si="4"/>
        <v>0</v>
      </c>
      <c r="G107" s="10"/>
      <c r="H107" s="46">
        <f t="shared" si="5"/>
        <v>0</v>
      </c>
      <c r="I107" s="25" t="s">
        <v>111</v>
      </c>
      <c r="J107" s="27"/>
    </row>
    <row r="108" spans="1:10" ht="20.100000000000001" customHeight="1" x14ac:dyDescent="0.2">
      <c r="A108" s="32" t="s">
        <v>78</v>
      </c>
      <c r="B108" s="9"/>
      <c r="C108" s="36" t="s">
        <v>1</v>
      </c>
      <c r="D108" s="36">
        <v>35</v>
      </c>
      <c r="E108" s="10"/>
      <c r="F108" s="40">
        <f t="shared" si="4"/>
        <v>0</v>
      </c>
      <c r="G108" s="10"/>
      <c r="H108" s="46">
        <f t="shared" si="5"/>
        <v>0</v>
      </c>
      <c r="I108" s="25" t="s">
        <v>110</v>
      </c>
      <c r="J108" s="27"/>
    </row>
    <row r="109" spans="1:10" ht="20.100000000000001" customHeight="1" x14ac:dyDescent="0.2">
      <c r="A109" s="32" t="s">
        <v>79</v>
      </c>
      <c r="B109" s="9"/>
      <c r="C109" s="36" t="s">
        <v>1</v>
      </c>
      <c r="D109" s="36">
        <v>30</v>
      </c>
      <c r="E109" s="10"/>
      <c r="F109" s="40">
        <f t="shared" si="4"/>
        <v>0</v>
      </c>
      <c r="G109" s="10"/>
      <c r="H109" s="46">
        <f t="shared" si="5"/>
        <v>0</v>
      </c>
      <c r="I109" s="25" t="s">
        <v>112</v>
      </c>
      <c r="J109" s="27"/>
    </row>
    <row r="110" spans="1:10" ht="20.100000000000001" customHeight="1" x14ac:dyDescent="0.2">
      <c r="A110" s="32" t="s">
        <v>80</v>
      </c>
      <c r="B110" s="9"/>
      <c r="C110" s="36" t="s">
        <v>1</v>
      </c>
      <c r="D110" s="36">
        <v>30</v>
      </c>
      <c r="E110" s="10"/>
      <c r="F110" s="40">
        <f t="shared" si="4"/>
        <v>0</v>
      </c>
      <c r="G110" s="10"/>
      <c r="H110" s="46">
        <f t="shared" si="5"/>
        <v>0</v>
      </c>
      <c r="I110" s="25" t="s">
        <v>113</v>
      </c>
      <c r="J110" s="27"/>
    </row>
    <row r="111" spans="1:10" ht="20.100000000000001" customHeight="1" x14ac:dyDescent="0.2">
      <c r="A111" s="32" t="s">
        <v>81</v>
      </c>
      <c r="B111" s="9"/>
      <c r="C111" s="36" t="s">
        <v>1</v>
      </c>
      <c r="D111" s="36">
        <v>40</v>
      </c>
      <c r="E111" s="10"/>
      <c r="F111" s="40">
        <f t="shared" si="4"/>
        <v>0</v>
      </c>
      <c r="G111" s="10"/>
      <c r="H111" s="46">
        <f t="shared" si="5"/>
        <v>0</v>
      </c>
      <c r="I111" s="25" t="s">
        <v>114</v>
      </c>
      <c r="J111" s="27"/>
    </row>
    <row r="112" spans="1:10" ht="20.100000000000001" customHeight="1" x14ac:dyDescent="0.2">
      <c r="A112" s="32" t="s">
        <v>82</v>
      </c>
      <c r="B112" s="9"/>
      <c r="C112" s="36" t="s">
        <v>1</v>
      </c>
      <c r="D112" s="36">
        <v>35</v>
      </c>
      <c r="E112" s="10"/>
      <c r="F112" s="40">
        <f t="shared" si="4"/>
        <v>0</v>
      </c>
      <c r="G112" s="10"/>
      <c r="H112" s="46">
        <f t="shared" si="5"/>
        <v>0</v>
      </c>
      <c r="I112" s="25" t="s">
        <v>115</v>
      </c>
      <c r="J112" s="27"/>
    </row>
    <row r="113" spans="1:10" ht="20.100000000000001" customHeight="1" x14ac:dyDescent="0.2">
      <c r="A113" s="32" t="s">
        <v>83</v>
      </c>
      <c r="B113" s="9"/>
      <c r="C113" s="36" t="s">
        <v>1</v>
      </c>
      <c r="D113" s="36">
        <v>40</v>
      </c>
      <c r="E113" s="10"/>
      <c r="F113" s="40">
        <f t="shared" si="4"/>
        <v>0</v>
      </c>
      <c r="G113" s="10"/>
      <c r="H113" s="46">
        <f t="shared" si="5"/>
        <v>0</v>
      </c>
      <c r="I113" s="25" t="s">
        <v>116</v>
      </c>
      <c r="J113" s="27"/>
    </row>
    <row r="114" spans="1:10" ht="20.100000000000001" customHeight="1" x14ac:dyDescent="0.2">
      <c r="A114" s="32" t="s">
        <v>84</v>
      </c>
      <c r="B114" s="9"/>
      <c r="C114" s="36" t="s">
        <v>1</v>
      </c>
      <c r="D114" s="36">
        <v>30</v>
      </c>
      <c r="E114" s="10"/>
      <c r="F114" s="40">
        <f t="shared" si="4"/>
        <v>0</v>
      </c>
      <c r="G114" s="10"/>
      <c r="H114" s="46">
        <f t="shared" si="5"/>
        <v>0</v>
      </c>
      <c r="I114" s="25" t="s">
        <v>117</v>
      </c>
      <c r="J114" s="27"/>
    </row>
    <row r="115" spans="1:10" ht="20.100000000000001" customHeight="1" x14ac:dyDescent="0.2">
      <c r="A115" s="32" t="s">
        <v>85</v>
      </c>
      <c r="B115" s="9"/>
      <c r="C115" s="36" t="s">
        <v>1</v>
      </c>
      <c r="D115" s="36">
        <v>30</v>
      </c>
      <c r="E115" s="10"/>
      <c r="F115" s="40">
        <f t="shared" si="4"/>
        <v>0</v>
      </c>
      <c r="G115" s="10"/>
      <c r="H115" s="46">
        <f t="shared" si="5"/>
        <v>0</v>
      </c>
      <c r="I115" s="25" t="s">
        <v>231</v>
      </c>
      <c r="J115" s="27"/>
    </row>
    <row r="116" spans="1:10" ht="20.100000000000001" customHeight="1" x14ac:dyDescent="0.2">
      <c r="A116" s="32" t="s">
        <v>86</v>
      </c>
      <c r="B116" s="9"/>
      <c r="C116" s="36" t="s">
        <v>1</v>
      </c>
      <c r="D116" s="36">
        <v>50</v>
      </c>
      <c r="E116" s="10"/>
      <c r="F116" s="40">
        <f t="shared" si="4"/>
        <v>0</v>
      </c>
      <c r="G116" s="10"/>
      <c r="H116" s="46">
        <f t="shared" si="5"/>
        <v>0</v>
      </c>
      <c r="I116" s="25" t="s">
        <v>232</v>
      </c>
      <c r="J116" s="27"/>
    </row>
    <row r="117" spans="1:10" ht="20.100000000000001" customHeight="1" thickBot="1" x14ac:dyDescent="0.25">
      <c r="A117" s="33" t="s">
        <v>87</v>
      </c>
      <c r="B117" s="11"/>
      <c r="C117" s="37" t="s">
        <v>1</v>
      </c>
      <c r="D117" s="37">
        <v>40</v>
      </c>
      <c r="E117" s="12"/>
      <c r="F117" s="41">
        <f t="shared" si="4"/>
        <v>0</v>
      </c>
      <c r="G117" s="10"/>
      <c r="H117" s="47">
        <f t="shared" si="5"/>
        <v>0</v>
      </c>
      <c r="I117" s="28" t="s">
        <v>233</v>
      </c>
      <c r="J117" s="29"/>
    </row>
    <row r="118" spans="1:10" ht="12.75" customHeight="1" x14ac:dyDescent="0.2">
      <c r="A118" s="13" t="s">
        <v>131</v>
      </c>
      <c r="B118" s="14"/>
      <c r="C118" s="14"/>
      <c r="D118" s="14"/>
      <c r="E118" s="15"/>
      <c r="F118" s="42" t="s">
        <v>132</v>
      </c>
      <c r="G118" s="16" t="s">
        <v>136</v>
      </c>
      <c r="H118" s="48" t="s">
        <v>133</v>
      </c>
    </row>
    <row r="119" spans="1:10" ht="13.5" thickBot="1" x14ac:dyDescent="0.25">
      <c r="A119" s="17"/>
      <c r="B119" s="18"/>
      <c r="C119" s="18"/>
      <c r="D119" s="18"/>
      <c r="E119" s="19"/>
      <c r="F119" s="43">
        <f>SUM(F7:F117)</f>
        <v>0</v>
      </c>
      <c r="G119" s="20">
        <f>H119-F119</f>
        <v>0</v>
      </c>
      <c r="H119" s="49">
        <f>SUM(H7:H117)</f>
        <v>0</v>
      </c>
    </row>
  </sheetData>
  <sheetProtection algorithmName="SHA-512" hashValue="6NlX7ER3nLKRJrm/nEpiUzkCnR4OuouLldKcJNi7abIvfSXr81qiKBGJxMjJ5olF93fJaxJDhGbBqmjaSsmjzg==" saltValue="0kpYiYkITKBE1ZFTR8OVIA==" spinCount="100000" sheet="1" objects="1" scenarios="1" selectLockedCells="1"/>
  <mergeCells count="115">
    <mergeCell ref="I48:J48"/>
    <mergeCell ref="I49:J49"/>
    <mergeCell ref="I50:J50"/>
    <mergeCell ref="I51:J51"/>
    <mergeCell ref="I52:J52"/>
    <mergeCell ref="I43:J43"/>
    <mergeCell ref="I44:J44"/>
    <mergeCell ref="I45:J45"/>
    <mergeCell ref="I46:J46"/>
    <mergeCell ref="I47:J47"/>
    <mergeCell ref="I53:J53"/>
    <mergeCell ref="I54:J54"/>
    <mergeCell ref="I55:J55"/>
    <mergeCell ref="I56:J56"/>
    <mergeCell ref="I57:J57"/>
    <mergeCell ref="I63:J63"/>
    <mergeCell ref="I64:J64"/>
    <mergeCell ref="I65:J65"/>
    <mergeCell ref="I58:J58"/>
    <mergeCell ref="I59:J59"/>
    <mergeCell ref="I60:J60"/>
    <mergeCell ref="I61:J61"/>
    <mergeCell ref="I62:J62"/>
    <mergeCell ref="I33:J33"/>
    <mergeCell ref="I34:J34"/>
    <mergeCell ref="I35:J35"/>
    <mergeCell ref="I36:J36"/>
    <mergeCell ref="I37:J37"/>
    <mergeCell ref="I38:J38"/>
    <mergeCell ref="I40:J40"/>
    <mergeCell ref="I41:J41"/>
    <mergeCell ref="I42:J42"/>
    <mergeCell ref="I39:J39"/>
    <mergeCell ref="I6:J6"/>
    <mergeCell ref="A2:N2"/>
    <mergeCell ref="A4:I4"/>
    <mergeCell ref="I24:J24"/>
    <mergeCell ref="I25:J25"/>
    <mergeCell ref="I26:J26"/>
    <mergeCell ref="I20:J20"/>
    <mergeCell ref="I21:J21"/>
    <mergeCell ref="I22:J22"/>
    <mergeCell ref="I23:J23"/>
    <mergeCell ref="A118:E119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66:J66"/>
    <mergeCell ref="I67:J67"/>
    <mergeCell ref="I68:J68"/>
    <mergeCell ref="I69:J69"/>
    <mergeCell ref="I17:J17"/>
    <mergeCell ref="I18:J18"/>
    <mergeCell ref="I19:J19"/>
    <mergeCell ref="I29:J29"/>
    <mergeCell ref="I30:J30"/>
    <mergeCell ref="I27:J27"/>
    <mergeCell ref="I28:J28"/>
    <mergeCell ref="I31:J31"/>
    <mergeCell ref="I32:J32"/>
    <mergeCell ref="I74:J74"/>
    <mergeCell ref="I75:J75"/>
    <mergeCell ref="I76:J76"/>
    <mergeCell ref="I77:J77"/>
    <mergeCell ref="I78:J78"/>
    <mergeCell ref="I70:J70"/>
    <mergeCell ref="I71:J71"/>
    <mergeCell ref="I72:J72"/>
    <mergeCell ref="I73:J73"/>
    <mergeCell ref="I84:J84"/>
    <mergeCell ref="I85:J85"/>
    <mergeCell ref="I86:J86"/>
    <mergeCell ref="I87:J87"/>
    <mergeCell ref="I88:J88"/>
    <mergeCell ref="I79:J79"/>
    <mergeCell ref="I80:J80"/>
    <mergeCell ref="I81:J81"/>
    <mergeCell ref="I82:J82"/>
    <mergeCell ref="I83:J83"/>
    <mergeCell ref="I94:J94"/>
    <mergeCell ref="I95:J95"/>
    <mergeCell ref="I96:J96"/>
    <mergeCell ref="I97:J97"/>
    <mergeCell ref="I98:J98"/>
    <mergeCell ref="I89:J89"/>
    <mergeCell ref="I90:J90"/>
    <mergeCell ref="I91:J91"/>
    <mergeCell ref="I92:J92"/>
    <mergeCell ref="I93:J93"/>
    <mergeCell ref="I104:J104"/>
    <mergeCell ref="I105:J105"/>
    <mergeCell ref="I106:J106"/>
    <mergeCell ref="I107:J107"/>
    <mergeCell ref="I108:J108"/>
    <mergeCell ref="I99:J99"/>
    <mergeCell ref="I100:J100"/>
    <mergeCell ref="I101:J101"/>
    <mergeCell ref="I102:J102"/>
    <mergeCell ref="I103:J103"/>
    <mergeCell ref="I114:J114"/>
    <mergeCell ref="I115:J115"/>
    <mergeCell ref="I116:J116"/>
    <mergeCell ref="I117:J117"/>
    <mergeCell ref="I109:J109"/>
    <mergeCell ref="I110:J110"/>
    <mergeCell ref="I111:J111"/>
    <mergeCell ref="I112:J112"/>
    <mergeCell ref="I113:J113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Spotřeba za 1 rok</vt:lpstr>
    </vt:vector>
  </TitlesOfParts>
  <Company>Stimulsoft Reports 2017.1.11 from 18 August 2017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Sestava</dc:title>
  <dc:subject>Sestava</dc:subject>
  <dc:creator>Klocková Renata</dc:creator>
  <cp:lastModifiedBy>Jana Javůrková</cp:lastModifiedBy>
  <cp:lastPrinted>2020-07-29T09:19:04Z</cp:lastPrinted>
  <dcterms:created xsi:type="dcterms:W3CDTF">2018-03-04T21:59:36Z</dcterms:created>
  <dcterms:modified xsi:type="dcterms:W3CDTF">2020-10-01T08:44:25Z</dcterms:modified>
</cp:coreProperties>
</file>