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5440" windowHeight="1539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<sst xmlns="http://schemas.openxmlformats.org/spreadsheetml/2006/main" count="129" uniqueCount="50">
  <si>
    <t>ATC</t>
  </si>
  <si>
    <t>Název ATC</t>
  </si>
  <si>
    <t>Kód SUKL</t>
  </si>
  <si>
    <t>Počet ks v balení</t>
  </si>
  <si>
    <t>objem v NPK Kč/rok</t>
  </si>
  <si>
    <t>TYP</t>
  </si>
  <si>
    <t>B05BA</t>
  </si>
  <si>
    <t>Roztoky pro parenterální výživu</t>
  </si>
  <si>
    <t>Aminomix 2 Novum</t>
  </si>
  <si>
    <t>inf sol 4x1500 ml (vak)</t>
  </si>
  <si>
    <t>2komora</t>
  </si>
  <si>
    <t>inf sol 4x2000 ml (vak)</t>
  </si>
  <si>
    <t>SMOFKabiven</t>
  </si>
  <si>
    <t>inf eml 4x1970ml</t>
  </si>
  <si>
    <t>3komora</t>
  </si>
  <si>
    <t>Kabiven</t>
  </si>
  <si>
    <t>inf eml 3x2566ml</t>
  </si>
  <si>
    <t>Kabiven peripheral</t>
  </si>
  <si>
    <t>inf eml 4x1920ml</t>
  </si>
  <si>
    <t>inf eml 4x1477ml</t>
  </si>
  <si>
    <t>inf eml 6x986ml</t>
  </si>
  <si>
    <t>inf eml 3x2463ml</t>
  </si>
  <si>
    <t>SMOFKabiven Peripheral</t>
  </si>
  <si>
    <t>inf eml 4x1904ml</t>
  </si>
  <si>
    <t>inf eml 4x2053ml</t>
  </si>
  <si>
    <t>inf eml 4x1440ml</t>
  </si>
  <si>
    <t>Addaven</t>
  </si>
  <si>
    <t>inf cnc sol 20x10 ml (plast)</t>
  </si>
  <si>
    <t>aditiva</t>
  </si>
  <si>
    <t>amino</t>
  </si>
  <si>
    <t xml:space="preserve">Nephrotect </t>
  </si>
  <si>
    <t>inf sol 10x500 ml (sklo)</t>
  </si>
  <si>
    <t>Aminoven 10%</t>
  </si>
  <si>
    <t xml:space="preserve">Aminosteril N-Hepa 8% </t>
  </si>
  <si>
    <t>Aminovenoes N Paed 10%</t>
  </si>
  <si>
    <t>inf sol 10x100 ml (sklo)</t>
  </si>
  <si>
    <t>Aminoven 15%</t>
  </si>
  <si>
    <t>SMOFlipid</t>
  </si>
  <si>
    <t>inf eml 10x250ml(sklo)</t>
  </si>
  <si>
    <t>tuky</t>
  </si>
  <si>
    <t>inf eml 10x500ml(sklo)</t>
  </si>
  <si>
    <t>jednotková cena očekávaná Kč/ks</t>
  </si>
  <si>
    <t>ATC skupina</t>
  </si>
  <si>
    <t>Název léčivého přípravku</t>
  </si>
  <si>
    <t>Balení</t>
  </si>
  <si>
    <t>Předpokládaná spotřeba ks za období 2 let (24 měsíců)</t>
  </si>
  <si>
    <t>Předpokládaná cena v Kč bez DPH za období 2 let (24 měsíců)</t>
  </si>
  <si>
    <t>Předpokládaná cena v Kč bez DPH za 1 ks</t>
  </si>
  <si>
    <t>Příloha č. 4 ZD - Parenterální výživa pro část 3</t>
  </si>
  <si>
    <t>3. část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</si>
</sst>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20" applyNumberFormat="1" applyFont="1" applyFill="1" applyBorder="1" applyAlignment="1">
      <alignment horizontal="center" vertical="center" wrapText="1"/>
    </xf>
    <xf numFmtId="164" fontId="2" fillId="2" borderId="3" xfId="20" applyNumberFormat="1" applyFont="1" applyFill="1" applyBorder="1" applyAlignment="1">
      <alignment horizontal="center" vertical="center" wrapText="1"/>
    </xf>
    <xf numFmtId="164" fontId="3" fillId="0" borderId="4" xfId="2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64" fontId="3" fillId="0" borderId="5" xfId="20" applyNumberFormat="1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43" fontId="2" fillId="2" borderId="2" xfId="20" applyFont="1" applyFill="1" applyBorder="1" applyAlignment="1">
      <alignment horizontal="center" vertical="center" wrapText="1"/>
    </xf>
    <xf numFmtId="43" fontId="3" fillId="0" borderId="4" xfId="20" applyFont="1" applyFill="1" applyBorder="1" applyAlignment="1">
      <alignment horizontal="left" vertical="center"/>
    </xf>
    <xf numFmtId="43" fontId="0" fillId="0" borderId="0" xfId="20" applyFont="1"/>
    <xf numFmtId="0" fontId="2" fillId="2" borderId="5" xfId="0" applyFont="1" applyFill="1" applyBorder="1" applyAlignment="1">
      <alignment horizontal="center" vertical="center" wrapText="1"/>
    </xf>
    <xf numFmtId="164" fontId="2" fillId="2" borderId="5" xfId="20" applyNumberFormat="1" applyFont="1" applyFill="1" applyBorder="1" applyAlignment="1">
      <alignment horizontal="center" vertical="center" wrapText="1"/>
    </xf>
    <xf numFmtId="164" fontId="2" fillId="2" borderId="4" xfId="20" applyNumberFormat="1" applyFont="1" applyFill="1" applyBorder="1" applyAlignment="1">
      <alignment horizontal="center" vertical="center" wrapText="1"/>
    </xf>
    <xf numFmtId="43" fontId="2" fillId="2" borderId="4" xfId="20" applyFont="1" applyFill="1" applyBorder="1" applyAlignment="1">
      <alignment horizontal="center" vertical="center" wrapText="1"/>
    </xf>
    <xf numFmtId="3" fontId="2" fillId="2" borderId="4" xfId="20" applyNumberFormat="1" applyFont="1" applyFill="1" applyBorder="1" applyAlignment="1">
      <alignment horizontal="center" vertical="center" wrapText="1"/>
    </xf>
    <xf numFmtId="3" fontId="3" fillId="0" borderId="4" xfId="20" applyNumberFormat="1" applyFont="1" applyFill="1" applyBorder="1" applyAlignment="1">
      <alignment horizontal="right" vertical="center"/>
    </xf>
    <xf numFmtId="0" fontId="4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ediately.co/cz/atcs/B05BA10/roztoky-pro-parenter%C3%A1ln%C3%AD-v%C3%BD%C5%BEivu-kombinace" TargetMode="External" /><Relationship Id="rId2" Type="http://schemas.openxmlformats.org/officeDocument/2006/relationships/hyperlink" Target="https://mediately.co/cz/atcs/B05BA10/roztoky-pro-parenter%C3%A1ln%C3%AD-v%C3%BD%C5%BEivu-kombinace" TargetMode="External" /><Relationship Id="rId3" Type="http://schemas.openxmlformats.org/officeDocument/2006/relationships/hyperlink" Target="https://mediately.co/cz/atcs/B05BA10/roztoky-pro-parenter%C3%A1ln%C3%AD-v%C3%BD%C5%BEivu-kombinace" TargetMode="External" /><Relationship Id="rId4" Type="http://schemas.openxmlformats.org/officeDocument/2006/relationships/hyperlink" Target="https://mediately.co/cz/atcs/B05BA10/roztoky-pro-parenter%C3%A1ln%C3%AD-v%C3%BD%C5%BEivu-kombinace" TargetMode="External" /><Relationship Id="rId5" Type="http://schemas.openxmlformats.org/officeDocument/2006/relationships/hyperlink" Target="https://mediately.co/cz/atcs/B05BA10/roztoky-pro-parenter%C3%A1ln%C3%AD-v%C3%BD%C5%BEivu-kombinace" TargetMode="External" /><Relationship Id="rId6" Type="http://schemas.openxmlformats.org/officeDocument/2006/relationships/hyperlink" Target="https://mediately.co/cz/atcs/B05BA10/roztoky-pro-parenter%C3%A1ln%C3%AD-v%C3%BD%C5%BEivu-kombinace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FE9BA-3341-4E7E-862C-4C3B7A7FB4FC}">
  <dimension ref="A1:M23"/>
  <sheetViews>
    <sheetView tabSelected="1" workbookViewId="0" topLeftCell="D1">
      <selection activeCell="Q9" sqref="Q9"/>
    </sheetView>
  </sheetViews>
  <sheetFormatPr defaultColWidth="9.140625" defaultRowHeight="15"/>
  <cols>
    <col min="2" max="2" width="31.28125" style="0" customWidth="1"/>
    <col min="3" max="3" width="8.28125" style="0" hidden="1" customWidth="1"/>
    <col min="4" max="4" width="8.28125" style="0" customWidth="1"/>
    <col min="5" max="5" width="24.7109375" style="0" bestFit="1" customWidth="1"/>
    <col min="6" max="6" width="21.8515625" style="0" customWidth="1"/>
    <col min="7" max="7" width="0.13671875" style="0" customWidth="1"/>
    <col min="8" max="8" width="13.8515625" style="0" customWidth="1"/>
    <col min="9" max="9" width="13.7109375" style="14" hidden="1" customWidth="1"/>
    <col min="10" max="10" width="16.7109375" style="14" customWidth="1"/>
    <col min="11" max="11" width="15.00390625" style="0" customWidth="1"/>
    <col min="12" max="12" width="0.13671875" style="0" customWidth="1"/>
    <col min="13" max="13" width="9.140625" style="0" hidden="1" customWidth="1"/>
    <col min="16" max="16" width="9.8515625" style="0" bestFit="1" customWidth="1"/>
  </cols>
  <sheetData>
    <row r="1" ht="15.75">
      <c r="D1" s="21" t="s">
        <v>48</v>
      </c>
    </row>
    <row r="2" ht="15.75" thickBot="1"/>
    <row r="3" spans="1:13" ht="53.25" customHeight="1" thickBot="1">
      <c r="A3" s="1" t="s">
        <v>0</v>
      </c>
      <c r="B3" s="2" t="s">
        <v>1</v>
      </c>
      <c r="C3" s="2" t="s">
        <v>2</v>
      </c>
      <c r="D3" s="2" t="s">
        <v>42</v>
      </c>
      <c r="E3" s="2" t="s">
        <v>43</v>
      </c>
      <c r="F3" s="2" t="s">
        <v>44</v>
      </c>
      <c r="G3" s="2" t="s">
        <v>3</v>
      </c>
      <c r="H3" s="3" t="s">
        <v>45</v>
      </c>
      <c r="I3" s="12" t="s">
        <v>4</v>
      </c>
      <c r="J3" s="12" t="s">
        <v>46</v>
      </c>
      <c r="K3" s="3" t="s">
        <v>47</v>
      </c>
      <c r="L3" s="3" t="s">
        <v>41</v>
      </c>
      <c r="M3" s="4" t="s">
        <v>5</v>
      </c>
    </row>
    <row r="4" spans="1:13" ht="15">
      <c r="A4" s="15"/>
      <c r="B4" s="15"/>
      <c r="C4" s="15"/>
      <c r="D4" s="15"/>
      <c r="E4" s="15" t="s">
        <v>49</v>
      </c>
      <c r="F4" s="15"/>
      <c r="G4" s="15"/>
      <c r="H4" s="17"/>
      <c r="I4" s="18">
        <f>SUM(I40:I49)</f>
        <v>0</v>
      </c>
      <c r="J4" s="19">
        <f>SUM(J5:J23)</f>
        <v>5091899.491428571</v>
      </c>
      <c r="K4" s="16"/>
      <c r="L4" s="16"/>
      <c r="M4" s="16"/>
    </row>
    <row r="5" spans="1:13" ht="15">
      <c r="A5" s="6" t="s">
        <v>6</v>
      </c>
      <c r="B5" s="6" t="s">
        <v>7</v>
      </c>
      <c r="C5" s="6">
        <v>151112</v>
      </c>
      <c r="D5" s="6" t="s">
        <v>6</v>
      </c>
      <c r="E5" s="6" t="s">
        <v>12</v>
      </c>
      <c r="F5" s="6" t="s">
        <v>13</v>
      </c>
      <c r="G5" s="8">
        <v>4</v>
      </c>
      <c r="H5" s="5">
        <v>600</v>
      </c>
      <c r="I5" s="13" t="e">
        <f>#REF!*K5</f>
        <v>#REF!</v>
      </c>
      <c r="J5" s="20">
        <f aca="true" t="shared" si="0" ref="J5:J23">H5*K5</f>
        <v>1927742.857142857</v>
      </c>
      <c r="K5" s="9">
        <v>3212.904761904762</v>
      </c>
      <c r="L5" s="9">
        <f aca="true" t="shared" si="1" ref="L5:L23">K5/G5</f>
        <v>803.2261904761905</v>
      </c>
      <c r="M5" s="11" t="s">
        <v>14</v>
      </c>
    </row>
    <row r="6" spans="1:13" ht="15">
      <c r="A6" s="6" t="s">
        <v>6</v>
      </c>
      <c r="B6" s="6" t="s">
        <v>7</v>
      </c>
      <c r="C6" s="10">
        <v>197323</v>
      </c>
      <c r="D6" s="6" t="s">
        <v>6</v>
      </c>
      <c r="E6" s="6" t="s">
        <v>26</v>
      </c>
      <c r="F6" s="10" t="s">
        <v>27</v>
      </c>
      <c r="G6" s="10">
        <v>20</v>
      </c>
      <c r="H6" s="5">
        <v>600</v>
      </c>
      <c r="I6" s="13" t="e">
        <f>#REF!*K6</f>
        <v>#REF!</v>
      </c>
      <c r="J6" s="20">
        <f t="shared" si="0"/>
        <v>684000</v>
      </c>
      <c r="K6" s="9">
        <v>1140</v>
      </c>
      <c r="L6" s="9">
        <f t="shared" si="1"/>
        <v>57</v>
      </c>
      <c r="M6" s="11" t="s">
        <v>28</v>
      </c>
    </row>
    <row r="7" spans="1:13" ht="15">
      <c r="A7" s="6" t="s">
        <v>6</v>
      </c>
      <c r="B7" s="6" t="s">
        <v>7</v>
      </c>
      <c r="C7" s="6">
        <v>107105</v>
      </c>
      <c r="D7" s="6" t="s">
        <v>6</v>
      </c>
      <c r="E7" s="7" t="s">
        <v>15</v>
      </c>
      <c r="F7" s="7" t="s">
        <v>16</v>
      </c>
      <c r="G7" s="8">
        <v>3</v>
      </c>
      <c r="H7" s="5">
        <v>240</v>
      </c>
      <c r="I7" s="13" t="e">
        <f>#REF!*K7</f>
        <v>#REF!</v>
      </c>
      <c r="J7" s="20">
        <f t="shared" si="0"/>
        <v>407361.59999999945</v>
      </c>
      <c r="K7" s="9">
        <v>1697.3399999999976</v>
      </c>
      <c r="L7" s="9">
        <f t="shared" si="1"/>
        <v>565.7799999999992</v>
      </c>
      <c r="M7" s="11" t="s">
        <v>14</v>
      </c>
    </row>
    <row r="8" spans="1:13" ht="15">
      <c r="A8" s="6" t="s">
        <v>6</v>
      </c>
      <c r="B8" s="6" t="s">
        <v>7</v>
      </c>
      <c r="C8" s="7">
        <v>95946</v>
      </c>
      <c r="D8" s="6" t="s">
        <v>6</v>
      </c>
      <c r="E8" s="7" t="s">
        <v>8</v>
      </c>
      <c r="F8" s="7" t="s">
        <v>9</v>
      </c>
      <c r="G8" s="8">
        <v>4</v>
      </c>
      <c r="H8" s="5">
        <v>260</v>
      </c>
      <c r="I8" s="13" t="e">
        <f>#REF!*K8</f>
        <v>#REF!</v>
      </c>
      <c r="J8" s="20">
        <f t="shared" si="0"/>
        <v>401544.0000000002</v>
      </c>
      <c r="K8" s="9">
        <v>1544.4000000000008</v>
      </c>
      <c r="L8" s="9">
        <f t="shared" si="1"/>
        <v>386.1000000000002</v>
      </c>
      <c r="M8" s="11" t="s">
        <v>10</v>
      </c>
    </row>
    <row r="9" spans="1:13" ht="15">
      <c r="A9" s="6" t="s">
        <v>6</v>
      </c>
      <c r="B9" s="6" t="s">
        <v>7</v>
      </c>
      <c r="C9" s="6">
        <v>107122</v>
      </c>
      <c r="D9" s="6" t="s">
        <v>6</v>
      </c>
      <c r="E9" s="7" t="s">
        <v>17</v>
      </c>
      <c r="F9" s="7" t="s">
        <v>18</v>
      </c>
      <c r="G9" s="8">
        <v>4</v>
      </c>
      <c r="H9" s="5">
        <v>170</v>
      </c>
      <c r="I9" s="13" t="e">
        <f>#REF!*K9</f>
        <v>#REF!</v>
      </c>
      <c r="J9" s="20">
        <f t="shared" si="0"/>
        <v>323000</v>
      </c>
      <c r="K9" s="9">
        <v>1900</v>
      </c>
      <c r="L9" s="9">
        <f t="shared" si="1"/>
        <v>475</v>
      </c>
      <c r="M9" s="11" t="s">
        <v>14</v>
      </c>
    </row>
    <row r="10" spans="1:13" ht="15">
      <c r="A10" s="6" t="s">
        <v>6</v>
      </c>
      <c r="B10" s="6" t="s">
        <v>7</v>
      </c>
      <c r="C10" s="10">
        <v>142003</v>
      </c>
      <c r="D10" s="6" t="s">
        <v>6</v>
      </c>
      <c r="E10" s="6" t="s">
        <v>30</v>
      </c>
      <c r="F10" s="10" t="s">
        <v>31</v>
      </c>
      <c r="G10" s="10">
        <v>10</v>
      </c>
      <c r="H10" s="5">
        <v>60</v>
      </c>
      <c r="I10" s="13" t="e">
        <f>#REF!*K10</f>
        <v>#REF!</v>
      </c>
      <c r="J10" s="20">
        <f t="shared" si="0"/>
        <v>192054.6000000001</v>
      </c>
      <c r="K10" s="9">
        <v>3200.9100000000017</v>
      </c>
      <c r="L10" s="9">
        <f t="shared" si="1"/>
        <v>320.0910000000002</v>
      </c>
      <c r="M10" s="11" t="s">
        <v>29</v>
      </c>
    </row>
    <row r="11" spans="1:13" ht="15">
      <c r="A11" s="6" t="s">
        <v>6</v>
      </c>
      <c r="B11" s="6" t="s">
        <v>7</v>
      </c>
      <c r="C11" s="10">
        <v>3930</v>
      </c>
      <c r="D11" s="6" t="s">
        <v>6</v>
      </c>
      <c r="E11" s="6" t="s">
        <v>32</v>
      </c>
      <c r="F11" s="10" t="s">
        <v>31</v>
      </c>
      <c r="G11" s="10">
        <v>10</v>
      </c>
      <c r="H11" s="5">
        <v>100</v>
      </c>
      <c r="I11" s="13" t="e">
        <f>#REF!*K11</f>
        <v>#REF!</v>
      </c>
      <c r="J11" s="20">
        <f t="shared" si="0"/>
        <v>170419.99999999988</v>
      </c>
      <c r="K11" s="9">
        <v>1704.199999999999</v>
      </c>
      <c r="L11" s="9">
        <f t="shared" si="1"/>
        <v>170.4199999999999</v>
      </c>
      <c r="M11" s="11" t="s">
        <v>29</v>
      </c>
    </row>
    <row r="12" spans="1:13" ht="15">
      <c r="A12" s="6" t="s">
        <v>6</v>
      </c>
      <c r="B12" s="6" t="s">
        <v>7</v>
      </c>
      <c r="C12" s="6">
        <v>107121</v>
      </c>
      <c r="D12" s="6" t="s">
        <v>6</v>
      </c>
      <c r="E12" s="7" t="s">
        <v>17</v>
      </c>
      <c r="F12" s="7" t="s">
        <v>25</v>
      </c>
      <c r="G12" s="8">
        <v>4</v>
      </c>
      <c r="H12" s="5">
        <v>10</v>
      </c>
      <c r="I12" s="13" t="e">
        <f>#REF!*K12</f>
        <v>#REF!</v>
      </c>
      <c r="J12" s="20">
        <f t="shared" si="0"/>
        <v>30356.8</v>
      </c>
      <c r="K12" s="9">
        <v>3035.68</v>
      </c>
      <c r="L12" s="9">
        <f t="shared" si="1"/>
        <v>758.92</v>
      </c>
      <c r="M12" s="11" t="s">
        <v>14</v>
      </c>
    </row>
    <row r="13" spans="1:13" ht="15">
      <c r="A13" s="6" t="s">
        <v>6</v>
      </c>
      <c r="B13" s="6" t="s">
        <v>7</v>
      </c>
      <c r="C13" s="6">
        <v>162769</v>
      </c>
      <c r="D13" s="6" t="s">
        <v>6</v>
      </c>
      <c r="E13" s="6" t="s">
        <v>37</v>
      </c>
      <c r="F13" s="6" t="s">
        <v>38</v>
      </c>
      <c r="G13" s="8">
        <v>10</v>
      </c>
      <c r="H13" s="5">
        <v>60</v>
      </c>
      <c r="I13" s="13" t="e">
        <f>#REF!*K13</f>
        <v>#REF!</v>
      </c>
      <c r="J13" s="20">
        <f t="shared" si="0"/>
        <v>144924.00000000003</v>
      </c>
      <c r="K13" s="9">
        <v>2415.4000000000005</v>
      </c>
      <c r="L13" s="9">
        <f t="shared" si="1"/>
        <v>241.54000000000005</v>
      </c>
      <c r="M13" s="11" t="s">
        <v>39</v>
      </c>
    </row>
    <row r="14" spans="1:13" ht="15">
      <c r="A14" s="6" t="s">
        <v>6</v>
      </c>
      <c r="B14" s="6" t="s">
        <v>7</v>
      </c>
      <c r="C14" s="6">
        <v>18734</v>
      </c>
      <c r="D14" s="6" t="s">
        <v>6</v>
      </c>
      <c r="E14" s="7" t="s">
        <v>8</v>
      </c>
      <c r="F14" s="7" t="s">
        <v>11</v>
      </c>
      <c r="G14" s="8">
        <v>4</v>
      </c>
      <c r="H14" s="5">
        <v>70</v>
      </c>
      <c r="I14" s="13" t="e">
        <f>#REF!*K14</f>
        <v>#REF!</v>
      </c>
      <c r="J14" s="20">
        <f t="shared" si="0"/>
        <v>131600</v>
      </c>
      <c r="K14" s="9">
        <v>1880</v>
      </c>
      <c r="L14" s="9">
        <f t="shared" si="1"/>
        <v>470</v>
      </c>
      <c r="M14" s="11" t="s">
        <v>10</v>
      </c>
    </row>
    <row r="15" spans="1:13" ht="15">
      <c r="A15" s="6" t="s">
        <v>6</v>
      </c>
      <c r="B15" s="6" t="s">
        <v>7</v>
      </c>
      <c r="C15" s="7">
        <v>95947</v>
      </c>
      <c r="D15" s="6" t="s">
        <v>6</v>
      </c>
      <c r="E15" s="6" t="s">
        <v>37</v>
      </c>
      <c r="F15" s="6" t="s">
        <v>40</v>
      </c>
      <c r="G15" s="8">
        <v>10</v>
      </c>
      <c r="H15" s="5">
        <v>40</v>
      </c>
      <c r="I15" s="13" t="e">
        <f>#REF!*K15</f>
        <v>#REF!</v>
      </c>
      <c r="J15" s="20">
        <f t="shared" si="0"/>
        <v>137716.00000000003</v>
      </c>
      <c r="K15" s="9">
        <v>3442.9000000000005</v>
      </c>
      <c r="L15" s="9">
        <f t="shared" si="1"/>
        <v>344.2900000000001</v>
      </c>
      <c r="M15" s="11" t="s">
        <v>39</v>
      </c>
    </row>
    <row r="16" spans="1:13" ht="15">
      <c r="A16" s="6" t="s">
        <v>6</v>
      </c>
      <c r="B16" s="6" t="s">
        <v>7</v>
      </c>
      <c r="C16" s="6">
        <v>18735</v>
      </c>
      <c r="D16" s="6" t="s">
        <v>6</v>
      </c>
      <c r="E16" s="6" t="s">
        <v>33</v>
      </c>
      <c r="F16" s="10" t="s">
        <v>31</v>
      </c>
      <c r="G16" s="10">
        <v>10</v>
      </c>
      <c r="H16" s="5">
        <v>60</v>
      </c>
      <c r="I16" s="13" t="e">
        <f>#REF!*K16</f>
        <v>#REF!</v>
      </c>
      <c r="J16" s="20">
        <f t="shared" si="0"/>
        <v>103158.11428571427</v>
      </c>
      <c r="K16" s="9">
        <v>1719.3019047619046</v>
      </c>
      <c r="L16" s="9">
        <f t="shared" si="1"/>
        <v>171.93019047619046</v>
      </c>
      <c r="M16" s="11" t="s">
        <v>29</v>
      </c>
    </row>
    <row r="17" spans="1:13" ht="15">
      <c r="A17" s="6" t="s">
        <v>6</v>
      </c>
      <c r="B17" s="6" t="s">
        <v>7</v>
      </c>
      <c r="C17" s="10">
        <v>57545</v>
      </c>
      <c r="D17" s="6" t="s">
        <v>6</v>
      </c>
      <c r="E17" s="6" t="s">
        <v>12</v>
      </c>
      <c r="F17" s="6" t="s">
        <v>19</v>
      </c>
      <c r="G17" s="8">
        <v>4</v>
      </c>
      <c r="H17" s="5">
        <v>20</v>
      </c>
      <c r="I17" s="13" t="e">
        <f>#REF!*K17</f>
        <v>#REF!</v>
      </c>
      <c r="J17" s="20">
        <f t="shared" si="0"/>
        <v>64560.80000000001</v>
      </c>
      <c r="K17" s="9">
        <v>3228.0400000000004</v>
      </c>
      <c r="L17" s="9">
        <f t="shared" si="1"/>
        <v>807.0100000000001</v>
      </c>
      <c r="M17" s="11" t="s">
        <v>14</v>
      </c>
    </row>
    <row r="18" spans="1:13" ht="15">
      <c r="A18" s="6" t="s">
        <v>6</v>
      </c>
      <c r="B18" s="6" t="s">
        <v>7</v>
      </c>
      <c r="C18" s="6">
        <v>151110</v>
      </c>
      <c r="D18" s="6" t="s">
        <v>6</v>
      </c>
      <c r="E18" s="8" t="s">
        <v>12</v>
      </c>
      <c r="F18" s="8" t="s">
        <v>20</v>
      </c>
      <c r="G18" s="8">
        <v>4</v>
      </c>
      <c r="H18" s="5">
        <v>30</v>
      </c>
      <c r="I18" s="13" t="e">
        <f>#REF!*K18</f>
        <v>#REF!</v>
      </c>
      <c r="J18" s="20">
        <f t="shared" si="0"/>
        <v>77400</v>
      </c>
      <c r="K18" s="9">
        <v>2580</v>
      </c>
      <c r="L18" s="9">
        <f t="shared" si="1"/>
        <v>645</v>
      </c>
      <c r="M18" s="11" t="s">
        <v>14</v>
      </c>
    </row>
    <row r="19" spans="1:13" ht="15">
      <c r="A19" s="6" t="s">
        <v>6</v>
      </c>
      <c r="B19" s="6" t="s">
        <v>7</v>
      </c>
      <c r="C19" s="6">
        <v>151108</v>
      </c>
      <c r="D19" s="6" t="s">
        <v>6</v>
      </c>
      <c r="E19" s="6" t="s">
        <v>12</v>
      </c>
      <c r="F19" s="6" t="s">
        <v>21</v>
      </c>
      <c r="G19" s="8">
        <v>3</v>
      </c>
      <c r="H19" s="5">
        <v>20</v>
      </c>
      <c r="I19" s="13" t="e">
        <f>#REF!*K19</f>
        <v>#REF!</v>
      </c>
      <c r="J19" s="20">
        <f t="shared" si="0"/>
        <v>62340</v>
      </c>
      <c r="K19" s="9">
        <v>3117</v>
      </c>
      <c r="L19" s="9">
        <f t="shared" si="1"/>
        <v>1039</v>
      </c>
      <c r="M19" s="11" t="s">
        <v>14</v>
      </c>
    </row>
    <row r="20" spans="1:13" ht="15">
      <c r="A20" s="6" t="s">
        <v>6</v>
      </c>
      <c r="B20" s="6" t="s">
        <v>7</v>
      </c>
      <c r="C20" s="6">
        <v>151114</v>
      </c>
      <c r="D20" s="6" t="s">
        <v>6</v>
      </c>
      <c r="E20" s="10" t="s">
        <v>34</v>
      </c>
      <c r="F20" s="10" t="s">
        <v>35</v>
      </c>
      <c r="G20" s="10">
        <v>10</v>
      </c>
      <c r="H20" s="5">
        <v>24</v>
      </c>
      <c r="I20" s="13" t="e">
        <f>#REF!*K20</f>
        <v>#REF!</v>
      </c>
      <c r="J20" s="20">
        <f t="shared" si="0"/>
        <v>48264.72</v>
      </c>
      <c r="K20" s="9">
        <v>2011.0300000000002</v>
      </c>
      <c r="L20" s="9">
        <f t="shared" si="1"/>
        <v>201.103</v>
      </c>
      <c r="M20" s="11" t="s">
        <v>29</v>
      </c>
    </row>
    <row r="21" spans="1:13" ht="15">
      <c r="A21" s="6" t="s">
        <v>6</v>
      </c>
      <c r="B21" s="6" t="s">
        <v>7</v>
      </c>
      <c r="C21" s="10">
        <v>17820</v>
      </c>
      <c r="D21" s="6" t="s">
        <v>6</v>
      </c>
      <c r="E21" s="6" t="s">
        <v>22</v>
      </c>
      <c r="F21" s="6" t="s">
        <v>23</v>
      </c>
      <c r="G21" s="8">
        <v>4</v>
      </c>
      <c r="H21" s="5">
        <v>20</v>
      </c>
      <c r="I21" s="13" t="e">
        <f>#REF!*K21</f>
        <v>#REF!</v>
      </c>
      <c r="J21" s="20">
        <f t="shared" si="0"/>
        <v>77380</v>
      </c>
      <c r="K21" s="9">
        <v>3869</v>
      </c>
      <c r="L21" s="9">
        <f t="shared" si="1"/>
        <v>967.25</v>
      </c>
      <c r="M21" s="11" t="s">
        <v>14</v>
      </c>
    </row>
    <row r="22" spans="1:13" ht="15">
      <c r="A22" s="6" t="s">
        <v>6</v>
      </c>
      <c r="B22" s="6" t="s">
        <v>7</v>
      </c>
      <c r="C22" s="6">
        <v>151831</v>
      </c>
      <c r="D22" s="6" t="s">
        <v>6</v>
      </c>
      <c r="E22" s="7" t="s">
        <v>15</v>
      </c>
      <c r="F22" s="7" t="s">
        <v>24</v>
      </c>
      <c r="G22" s="8">
        <v>4</v>
      </c>
      <c r="H22" s="5">
        <v>20</v>
      </c>
      <c r="I22" s="13" t="e">
        <f>#REF!*K22</f>
        <v>#REF!</v>
      </c>
      <c r="J22" s="20">
        <f t="shared" si="0"/>
        <v>48400</v>
      </c>
      <c r="K22" s="9">
        <v>2420</v>
      </c>
      <c r="L22" s="9">
        <f t="shared" si="1"/>
        <v>605</v>
      </c>
      <c r="M22" s="11" t="s">
        <v>14</v>
      </c>
    </row>
    <row r="23" spans="1:13" ht="15">
      <c r="A23" s="6" t="s">
        <v>6</v>
      </c>
      <c r="B23" s="6" t="s">
        <v>7</v>
      </c>
      <c r="C23" s="6">
        <v>107104</v>
      </c>
      <c r="D23" s="6" t="s">
        <v>6</v>
      </c>
      <c r="E23" s="6" t="s">
        <v>36</v>
      </c>
      <c r="F23" s="10" t="s">
        <v>31</v>
      </c>
      <c r="G23" s="10">
        <v>10</v>
      </c>
      <c r="H23" s="5">
        <v>20</v>
      </c>
      <c r="I23" s="13" t="e">
        <f>#REF!*K23</f>
        <v>#REF!</v>
      </c>
      <c r="J23" s="20">
        <f t="shared" si="0"/>
        <v>59676</v>
      </c>
      <c r="K23" s="9">
        <v>2983.8</v>
      </c>
      <c r="L23" s="9">
        <f t="shared" si="1"/>
        <v>298.38</v>
      </c>
      <c r="M23" s="11" t="s">
        <v>29</v>
      </c>
    </row>
  </sheetData>
  <conditionalFormatting sqref="M4">
    <cfRule type="dataBar" priority="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{35DFB0AA-FD8C-4EB6-9607-9AF18601A9D1}</x14:id>
        </ext>
      </extLst>
    </cfRule>
  </conditionalFormatting>
  <conditionalFormatting sqref="M5:M23">
    <cfRule type="dataBar" priority="8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{2C0BA73C-6F07-4E12-9CED-2186413906BD}</x14:id>
        </ext>
      </extLst>
    </cfRule>
  </conditionalFormatting>
  <hyperlinks>
    <hyperlink ref="A5" r:id="rId1" display="https://mediately.co/cz/atcs/B05BA10/roztoky-pro-parenter%C3%A1ln%C3%AD-v%C3%BD%C5%BEivu-kombinace"/>
    <hyperlink ref="B5" r:id="rId2" display="https://mediately.co/cz/atcs/B05BA10/roztoky-pro-parenter%C3%A1ln%C3%AD-v%C3%BD%C5%BEivu-kombinace"/>
    <hyperlink ref="B4:B23" r:id="rId3" display="https://mediately.co/cz/atcs/B05BA10/roztoky-pro-parenter%C3%A1ln%C3%AD-v%C3%BD%C5%BEivu-kombinace"/>
    <hyperlink ref="A4:A23" r:id="rId4" display="https://mediately.co/cz/atcs/B05BA10/roztoky-pro-parenter%C3%A1ln%C3%AD-v%C3%BD%C5%BEivu-kombinace"/>
    <hyperlink ref="B4" r:id="rId5" display="https://mediately.co/cz/atcs/B05BA10/roztoky-pro-parenter%C3%A1ln%C3%AD-v%C3%BD%C5%BEivu-kombinace"/>
    <hyperlink ref="A4" r:id="rId6" display="https://mediately.co/cz/atcs/B05BA10/roztoky-pro-parenter%C3%A1ln%C3%AD-v%C3%BD%C5%BEivu-kombinace"/>
  </hyperlinks>
  <printOptions/>
  <pageMargins left="0.7" right="0.7" top="0.787401575" bottom="0.787401575" header="0.3" footer="0.3"/>
  <pageSetup horizontalDpi="600" verticalDpi="600" orientation="portrait" paperSize="9" r:id="rId7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5DFB0AA-FD8C-4EB6-9607-9AF18601A9D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M4</xm:sqref>
        </x14:conditionalFormatting>
        <x14:conditionalFormatting xmlns:xm="http://schemas.microsoft.com/office/excel/2006/main">
          <x14:cfRule type="dataBar" id="{2C0BA73C-6F07-4E12-9CED-2186413906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M5:M23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5FD4DC0B8BB44C97BBBF4C29C34D90" ma:contentTypeVersion="11" ma:contentTypeDescription="Vytvoří nový dokument" ma:contentTypeScope="" ma:versionID="de9319e8369342195d5323f19cd974dd">
  <xsd:schema xmlns:xsd="http://www.w3.org/2001/XMLSchema" xmlns:xs="http://www.w3.org/2001/XMLSchema" xmlns:p="http://schemas.microsoft.com/office/2006/metadata/properties" xmlns:ns3="de9949c4-be28-4552-9557-f2b4816c359f" xmlns:ns4="f81a621c-586d-4e4c-b382-eb44299774d2" targetNamespace="http://schemas.microsoft.com/office/2006/metadata/properties" ma:root="true" ma:fieldsID="1897019b4bd88716e741bbc4d5488779" ns3:_="" ns4:_="">
    <xsd:import namespace="de9949c4-be28-4552-9557-f2b4816c359f"/>
    <xsd:import namespace="f81a621c-586d-4e4c-b382-eb44299774d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9949c4-be28-4552-9557-f2b4816c359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1a621c-586d-4e4c-b382-eb44299774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358DE1-430B-41FA-B372-6D1F888A002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3925DD6-28B9-4331-A24B-29A25631DC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9949c4-be28-4552-9557-f2b4816c359f"/>
    <ds:schemaRef ds:uri="f81a621c-586d-4e4c-b382-eb44299774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1B9B1E-CED7-4A1C-8140-E3613DA3CF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Patrik Dusil</dc:creator>
  <cp:keywords/>
  <dc:description/>
  <cp:lastModifiedBy>Antónia Polášek</cp:lastModifiedBy>
  <dcterms:created xsi:type="dcterms:W3CDTF">2019-12-27T11:21:44Z</dcterms:created>
  <dcterms:modified xsi:type="dcterms:W3CDTF">2020-05-21T10:41:57Z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0x010100995FD4DC0B8BB44C97BBBF4C29C34D90</vt:lpwstr>
  </property>
</Properties>
</file>