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AK\0.NPK\2 ZAKÁZKY 2019\VZ 119 - ZPŘ SERVIS STERILIZAČNÍ TECHNIKY ZK\2 Zadávací dokumentace\2 ZD čistopis\na profil\"/>
    </mc:Choice>
  </mc:AlternateContent>
  <xr:revisionPtr revIDLastSave="0" documentId="13_ncr:1_{5BA2FF2A-7712-458F-ADDC-F6D36232C45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rdubice" sheetId="9" r:id="rId1"/>
    <sheet name="Chrudim" sheetId="10" r:id="rId2"/>
    <sheet name="Litomyšl" sheetId="11" r:id="rId3"/>
    <sheet name="Ústí nad Orlicí" sheetId="12" r:id="rId4"/>
  </sheets>
  <definedNames>
    <definedName name="_xlnm._FilterDatabase" localSheetId="0" hidden="1">Pardubice!$A$4:$AR$88</definedName>
    <definedName name="_xlnm.Print_Area" localSheetId="1">Chrudim!$A$3:$R$16</definedName>
    <definedName name="_xlnm.Print_Area" localSheetId="2">Litomyšl!$A$3:$R$14</definedName>
    <definedName name="_xlnm.Print_Area" localSheetId="0">Pardubice!$A$4:$AA$129</definedName>
    <definedName name="_xlnm.Print_Area" localSheetId="3">'Ústí nad Orlicí'!$A$3:$R$15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8" i="9" l="1"/>
  <c r="Z18" i="9" s="1"/>
  <c r="Y19" i="9"/>
  <c r="Z19" i="9" s="1"/>
  <c r="Y9" i="12" l="1"/>
  <c r="Y8" i="12"/>
  <c r="Z8" i="12" s="1"/>
  <c r="Y7" i="12"/>
  <c r="Z7" i="12" s="1"/>
  <c r="Y6" i="12"/>
  <c r="Z6" i="12" s="1"/>
  <c r="Y12" i="12"/>
  <c r="Z12" i="12" s="1"/>
  <c r="Y11" i="12"/>
  <c r="Z11" i="12" s="1"/>
  <c r="Y10" i="12"/>
  <c r="Z10" i="12" s="1"/>
  <c r="Z9" i="12"/>
  <c r="Z14" i="12" l="1"/>
  <c r="Y14" i="12"/>
  <c r="X11" i="11"/>
  <c r="Y11" i="11" s="1"/>
  <c r="X10" i="11"/>
  <c r="Y10" i="11" s="1"/>
  <c r="X9" i="11"/>
  <c r="Y9" i="11" s="1"/>
  <c r="X8" i="11"/>
  <c r="Y8" i="11" s="1"/>
  <c r="X7" i="11"/>
  <c r="Y7" i="11" s="1"/>
  <c r="X6" i="11"/>
  <c r="Y6" i="11" s="1"/>
  <c r="X13" i="10"/>
  <c r="Y13" i="10" s="1"/>
  <c r="X12" i="10"/>
  <c r="X11" i="10"/>
  <c r="Y11" i="10" s="1"/>
  <c r="X10" i="10"/>
  <c r="Y10" i="10" s="1"/>
  <c r="X9" i="10"/>
  <c r="Y9" i="10" s="1"/>
  <c r="X8" i="10"/>
  <c r="Y8" i="10" s="1"/>
  <c r="X7" i="10"/>
  <c r="Y7" i="10" s="1"/>
  <c r="X6" i="10"/>
  <c r="Y6" i="10" s="1"/>
  <c r="Y12" i="10" l="1"/>
  <c r="X15" i="10"/>
  <c r="Y13" i="11"/>
  <c r="X13" i="11"/>
  <c r="Y15" i="10"/>
  <c r="Y86" i="9"/>
  <c r="U87" i="9" s="1"/>
  <c r="Z87" i="9" s="1"/>
  <c r="Y32" i="9"/>
  <c r="Z32" i="9" s="1"/>
  <c r="Y80" i="9"/>
  <c r="Y77" i="9"/>
  <c r="Z77" i="9" s="1"/>
  <c r="Y74" i="9"/>
  <c r="Z74" i="9" s="1"/>
  <c r="Y62" i="9"/>
  <c r="Z62" i="9" s="1"/>
  <c r="Y56" i="9"/>
  <c r="Z56" i="9" s="1"/>
  <c r="Y55" i="9"/>
  <c r="Z55" i="9" s="1"/>
  <c r="Y45" i="9"/>
  <c r="Z45" i="9" s="1"/>
  <c r="Y46" i="9"/>
  <c r="Z46" i="9" s="1"/>
  <c r="Y29" i="9"/>
  <c r="Z29" i="9" s="1"/>
  <c r="Y28" i="9"/>
  <c r="Z28" i="9" s="1"/>
  <c r="Y25" i="9"/>
  <c r="Z25" i="9" s="1"/>
  <c r="Y24" i="9"/>
  <c r="Z24" i="9" s="1"/>
  <c r="Y23" i="9"/>
  <c r="Z23" i="9" s="1"/>
  <c r="Y22" i="9"/>
  <c r="Z22" i="9" s="1"/>
  <c r="Y13" i="9"/>
  <c r="Z13" i="9" s="1"/>
  <c r="Y83" i="9"/>
  <c r="Z83" i="9" s="1"/>
  <c r="Y71" i="9"/>
  <c r="U72" i="9" s="1"/>
  <c r="Z72" i="9" s="1"/>
  <c r="Y68" i="9"/>
  <c r="U69" i="9" s="1"/>
  <c r="Z69" i="9" s="1"/>
  <c r="Y65" i="9"/>
  <c r="U66" i="9" s="1"/>
  <c r="Z66" i="9" s="1"/>
  <c r="Y59" i="9"/>
  <c r="U60" i="9" s="1"/>
  <c r="Y52" i="9"/>
  <c r="U53" i="9" s="1"/>
  <c r="Z53" i="9" s="1"/>
  <c r="Y49" i="9"/>
  <c r="Z49" i="9" s="1"/>
  <c r="Y48" i="9"/>
  <c r="Z48" i="9" s="1"/>
  <c r="Y47" i="9"/>
  <c r="Z47" i="9" s="1"/>
  <c r="Y44" i="9"/>
  <c r="Z44" i="9" s="1"/>
  <c r="Y41" i="9"/>
  <c r="Z41" i="9" s="1"/>
  <c r="Y38" i="9"/>
  <c r="U39" i="9" s="1"/>
  <c r="Z39" i="9" s="1"/>
  <c r="Y35" i="9"/>
  <c r="U36" i="9" s="1"/>
  <c r="Z36" i="9" s="1"/>
  <c r="Y17" i="9"/>
  <c r="Z17" i="9" s="1"/>
  <c r="Y16" i="9"/>
  <c r="Z16" i="9" s="1"/>
  <c r="Y10" i="9"/>
  <c r="Z10" i="9" s="1"/>
  <c r="Y9" i="9"/>
  <c r="Z9" i="9" s="1"/>
  <c r="Y8" i="9"/>
  <c r="X90" i="9" l="1"/>
  <c r="Z86" i="9"/>
  <c r="U84" i="9"/>
  <c r="Z84" i="9" s="1"/>
  <c r="U57" i="9"/>
  <c r="Z57" i="9" s="1"/>
  <c r="U33" i="9"/>
  <c r="Z33" i="9" s="1"/>
  <c r="U78" i="9"/>
  <c r="Z78" i="9" s="1"/>
  <c r="U63" i="9"/>
  <c r="Z63" i="9" s="1"/>
  <c r="U75" i="9"/>
  <c r="Z75" i="9" s="1"/>
  <c r="U81" i="9"/>
  <c r="Z81" i="9" s="1"/>
  <c r="Z80" i="9"/>
  <c r="U14" i="9"/>
  <c r="Z14" i="9" s="1"/>
  <c r="U30" i="9"/>
  <c r="Z30" i="9" s="1"/>
  <c r="U50" i="9"/>
  <c r="Z50" i="9" s="1"/>
  <c r="U42" i="9"/>
  <c r="Z42" i="9" s="1"/>
  <c r="U11" i="9"/>
  <c r="Z11" i="9" s="1"/>
  <c r="U20" i="9"/>
  <c r="Z20" i="9" s="1"/>
  <c r="U26" i="9"/>
  <c r="Z26" i="9" s="1"/>
  <c r="Z71" i="9"/>
  <c r="Z35" i="9"/>
  <c r="Z65" i="9"/>
  <c r="Z68" i="9"/>
  <c r="Z60" i="9"/>
  <c r="Z52" i="9"/>
  <c r="Z59" i="9"/>
  <c r="Z38" i="9"/>
  <c r="Z8" i="9"/>
  <c r="Z90" i="9" l="1"/>
</calcChain>
</file>

<file path=xl/sharedStrings.xml><?xml version="1.0" encoding="utf-8"?>
<sst xmlns="http://schemas.openxmlformats.org/spreadsheetml/2006/main" count="1003" uniqueCount="264">
  <si>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</si>
  <si>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</si>
  <si>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</si>
  <si>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</si>
  <si>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</si>
  <si>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</si>
  <si>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</si>
  <si>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</si>
  <si>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</si>
  <si>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</si>
  <si>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</si>
  <si>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Kč/ks</t>
  </si>
  <si>
    <t>v noci (22-6 h):</t>
  </si>
  <si>
    <t>za zhotovitele</t>
  </si>
  <si>
    <t>Kč/hod.</t>
  </si>
  <si>
    <t>Kč/km</t>
  </si>
  <si>
    <t>R</t>
  </si>
  <si>
    <t>Q</t>
  </si>
  <si>
    <t>P</t>
  </si>
  <si>
    <t>ano</t>
  </si>
  <si>
    <t>Specifikace servisu:</t>
  </si>
  <si>
    <t>sjednáno:</t>
  </si>
  <si>
    <t>poznámka:</t>
  </si>
  <si>
    <t>záznamy elektronicky:</t>
  </si>
  <si>
    <t>ne</t>
  </si>
  <si>
    <t>v termínu: dle plánu</t>
  </si>
  <si>
    <t>BO = běžné opravy</t>
  </si>
  <si>
    <t>IP = instruktáže personálu</t>
  </si>
  <si>
    <t>Cestovné:</t>
  </si>
  <si>
    <t>Jízdné os. auto:</t>
  </si>
  <si>
    <t xml:space="preserve">Čas na cestě </t>
  </si>
  <si>
    <t>Dojezd technika:</t>
  </si>
  <si>
    <t>Příplatky za práci:</t>
  </si>
  <si>
    <t>50 %</t>
  </si>
  <si>
    <t xml:space="preserve">hodinové sazby </t>
  </si>
  <si>
    <t>v nepracovní dny:</t>
  </si>
  <si>
    <t>100 %</t>
  </si>
  <si>
    <t>Nebude účtován.</t>
  </si>
  <si>
    <t>sterilizátor parní</t>
  </si>
  <si>
    <t>12.</t>
  </si>
  <si>
    <t>měsíčně na adresu:</t>
  </si>
  <si>
    <t>výrobní číslo</t>
  </si>
  <si>
    <t>Plán servisu</t>
  </si>
  <si>
    <t>T</t>
  </si>
  <si>
    <t>T = provozní revize TNS (tlak. nádob)</t>
  </si>
  <si>
    <t>BO</t>
  </si>
  <si>
    <t>Kč/rok</t>
  </si>
  <si>
    <t>Kč/měsíc</t>
  </si>
  <si>
    <t>Seznam přístrojů a ceny bez DPH:</t>
  </si>
  <si>
    <t xml:space="preserve">Paušální sazba celkem bez oprav, cestovného a materiálu:  </t>
  </si>
  <si>
    <t>paušál:</t>
  </si>
  <si>
    <t>Unisteri 336-1 ED</t>
  </si>
  <si>
    <t>K</t>
  </si>
  <si>
    <t>V</t>
  </si>
  <si>
    <t>E = revize elektro</t>
  </si>
  <si>
    <t>v termínu roční prohlídky</t>
  </si>
  <si>
    <t>K = kalibrace měřících systémů teploty a tlaku</t>
  </si>
  <si>
    <t>model přístroje</t>
  </si>
  <si>
    <t>sterilizátor parní prokládací</t>
  </si>
  <si>
    <t>inventární číslo</t>
  </si>
  <si>
    <t>Celkem za oddělení</t>
  </si>
  <si>
    <t>060739</t>
  </si>
  <si>
    <t>050185</t>
  </si>
  <si>
    <t>Sterimat 354.2</t>
  </si>
  <si>
    <t>HS 62A</t>
  </si>
  <si>
    <t>HS 401A</t>
  </si>
  <si>
    <t>Sterimat 5104.2</t>
  </si>
  <si>
    <t>83023</t>
  </si>
  <si>
    <t>871214</t>
  </si>
  <si>
    <t>871314</t>
  </si>
  <si>
    <t>96009</t>
  </si>
  <si>
    <t>892402</t>
  </si>
  <si>
    <t>95021</t>
  </si>
  <si>
    <t>95050</t>
  </si>
  <si>
    <t>030603</t>
  </si>
  <si>
    <t>96028</t>
  </si>
  <si>
    <t>96031</t>
  </si>
  <si>
    <t>87375</t>
  </si>
  <si>
    <t>95014</t>
  </si>
  <si>
    <t>HS 402A</t>
  </si>
  <si>
    <t>Sterimat 574.2</t>
  </si>
  <si>
    <t>HS 122A</t>
  </si>
  <si>
    <t>080598</t>
  </si>
  <si>
    <t>Stericell 222</t>
  </si>
  <si>
    <t>Q = čtvrtletní prohlídka a údržba (BTK)</t>
  </si>
  <si>
    <t>P = půlroční prohlídka a údržba (BTK)</t>
  </si>
  <si>
    <t>R = roční prohlídka a údržba (BTK)</t>
  </si>
  <si>
    <t>BTK</t>
  </si>
  <si>
    <t>030602</t>
  </si>
  <si>
    <t>Sterivap 6612-2 FD</t>
  </si>
  <si>
    <t>sterilizátor horkovzdušný</t>
  </si>
  <si>
    <t>m</t>
  </si>
  <si>
    <t>00745400</t>
  </si>
  <si>
    <t>00622800</t>
  </si>
  <si>
    <t>00707400</t>
  </si>
  <si>
    <t>00707300</t>
  </si>
  <si>
    <t>00622700</t>
  </si>
  <si>
    <t>PO = pohotovost</t>
  </si>
  <si>
    <t>označené přístroje v nepracovní dny 8:00 - 18:00</t>
  </si>
  <si>
    <t>PO</t>
  </si>
  <si>
    <t>Kč/m.</t>
  </si>
  <si>
    <t>sterilizátor parní prokl.</t>
  </si>
  <si>
    <t>viz kontakty objednatele</t>
  </si>
  <si>
    <r>
      <t xml:space="preserve">nástup na opravu do: </t>
    </r>
    <r>
      <rPr>
        <b/>
        <sz val="8"/>
        <rFont val="Arial CE"/>
        <charset val="238"/>
      </rPr>
      <t>24 hodin / 12 hodin *)</t>
    </r>
  </si>
  <si>
    <t>m = měsíční kontrola pojistných ventilů</t>
  </si>
  <si>
    <t>v souladu s požadavkem ČSN 690012</t>
  </si>
  <si>
    <t>Stericell 55</t>
  </si>
  <si>
    <t>STR00844</t>
  </si>
  <si>
    <t>142616</t>
  </si>
  <si>
    <t>990405</t>
  </si>
  <si>
    <t>Unisteri 336-2 ED</t>
  </si>
  <si>
    <t>990403</t>
  </si>
  <si>
    <t>Centrální operační sály - 160600</t>
  </si>
  <si>
    <t>Traumatologie ambulance - 141400</t>
  </si>
  <si>
    <t>Oční sál - 135600</t>
  </si>
  <si>
    <t>Klinická biochemie laboratoř - 150500</t>
  </si>
  <si>
    <t>Mikrobiologie laboratoř - 152500</t>
  </si>
  <si>
    <t>Unisteri HP 336-1 ED</t>
  </si>
  <si>
    <t>5140668</t>
  </si>
  <si>
    <t>5140701</t>
  </si>
  <si>
    <t>Porodnicko-gynekologické sály - 138600</t>
  </si>
  <si>
    <t>Transfúzní oddělení laboratoř - 156500</t>
  </si>
  <si>
    <t>Patologie laboratoř - 153500</t>
  </si>
  <si>
    <t>ORL sál - 134600</t>
  </si>
  <si>
    <t>C150995</t>
  </si>
  <si>
    <t>Ústní, čelistní a obličejová chirurgie ambulance - 136400</t>
  </si>
  <si>
    <t>5140666</t>
  </si>
  <si>
    <t>231800</t>
  </si>
  <si>
    <t>305100</t>
  </si>
  <si>
    <t>849300</t>
  </si>
  <si>
    <t>346900</t>
  </si>
  <si>
    <t>298800</t>
  </si>
  <si>
    <t>349500</t>
  </si>
  <si>
    <t>346800</t>
  </si>
  <si>
    <t>Q10022</t>
  </si>
  <si>
    <t>54-165</t>
  </si>
  <si>
    <t>302100</t>
  </si>
  <si>
    <t>ZT000000346</t>
  </si>
  <si>
    <t>5140821</t>
  </si>
  <si>
    <t>Sterivap HP 666-2 FD</t>
  </si>
  <si>
    <t>5151146</t>
  </si>
  <si>
    <t>141828</t>
  </si>
  <si>
    <t>Stericell 111</t>
  </si>
  <si>
    <t>Stericell 404</t>
  </si>
  <si>
    <t>C161058</t>
  </si>
  <si>
    <r>
      <t>***)</t>
    </r>
    <r>
      <rPr>
        <sz val="8"/>
        <rFont val="Arial CE"/>
        <charset val="238"/>
      </rPr>
      <t xml:space="preserve"> - přístroj v záruce do 28.02.2018</t>
    </r>
  </si>
  <si>
    <t>5160514</t>
  </si>
  <si>
    <t>5180312</t>
  </si>
  <si>
    <t>Paušální sazba bez DPH</t>
  </si>
  <si>
    <t>Centrální operační sály - chirurgie - 160601</t>
  </si>
  <si>
    <t>5161036</t>
  </si>
  <si>
    <t>Název oddělení / druh přístroje</t>
  </si>
  <si>
    <t>171633</t>
  </si>
  <si>
    <t>171634</t>
  </si>
  <si>
    <t>sterilizátor horkovzd. /Z2</t>
  </si>
  <si>
    <t>5170801</t>
  </si>
  <si>
    <t>sterilizátor parní prokl. /Z4</t>
  </si>
  <si>
    <t>Ústní, čelistní a obličejová chirurgie sál - 136600</t>
  </si>
  <si>
    <t>Sterimat PLUS</t>
  </si>
  <si>
    <t>162651</t>
  </si>
  <si>
    <t>Oddělení soudního lékařství. laboratoř - 153501</t>
  </si>
  <si>
    <t>Sterivap HP 636-2 ED</t>
  </si>
  <si>
    <t>sterilizátor parní prokl. /Z3</t>
  </si>
  <si>
    <t>5171007</t>
  </si>
  <si>
    <t>Porodnicko-gynekologické sály, lůžka - 138601</t>
  </si>
  <si>
    <t>Klinická hematologie lůžka - 155100</t>
  </si>
  <si>
    <t>Urologie lůžka - 133100</t>
  </si>
  <si>
    <t>ORL lůžka - 134100</t>
  </si>
  <si>
    <t>ORL ambulance - 134400</t>
  </si>
  <si>
    <t>Ústní, čelistní a obličejová chirurgie lůžka - 136400</t>
  </si>
  <si>
    <t>Lékárna nemocnice - 170700</t>
  </si>
  <si>
    <t>Lékárna veřejnost - 170700</t>
  </si>
  <si>
    <r>
      <t>Z2</t>
    </r>
    <r>
      <rPr>
        <sz val="8"/>
        <rFont val="Arial CE"/>
        <charset val="238"/>
      </rPr>
      <t xml:space="preserve"> - přístroje v záruce do 06.09.2020</t>
    </r>
  </si>
  <si>
    <r>
      <rPr>
        <b/>
        <sz val="8"/>
        <rFont val="Arial CE"/>
        <charset val="238"/>
      </rPr>
      <t>Z3</t>
    </r>
    <r>
      <rPr>
        <sz val="8"/>
        <rFont val="Arial CE"/>
        <charset val="238"/>
      </rPr>
      <t xml:space="preserve"> - přístroj v záruce do 20.12.2020</t>
    </r>
  </si>
  <si>
    <r>
      <rPr>
        <b/>
        <sz val="8"/>
        <rFont val="Arial CE"/>
        <charset val="238"/>
      </rPr>
      <t>Z4</t>
    </r>
    <r>
      <rPr>
        <sz val="8"/>
        <rFont val="Arial CE"/>
        <charset val="238"/>
      </rPr>
      <t xml:space="preserve"> - přístroj v záruce do 01.04.2021</t>
    </r>
  </si>
  <si>
    <t>sterilizátor parní /Z2</t>
  </si>
  <si>
    <t>zajišťuje provozovatel (vlastní zaměstnanec)</t>
  </si>
  <si>
    <t>umístění přístroje</t>
  </si>
  <si>
    <t>PBTK</t>
  </si>
  <si>
    <t>Paušální sazba           bez DPH</t>
  </si>
  <si>
    <t>Seznam přístrojů:</t>
  </si>
  <si>
    <t>Kč/hod</t>
  </si>
  <si>
    <t>Centrální sterilizace</t>
  </si>
  <si>
    <t>parní sterilizátor</t>
  </si>
  <si>
    <t>Sterivap E 6612-2FDD</t>
  </si>
  <si>
    <t>Sterivap E 6612-2ED</t>
  </si>
  <si>
    <t>Sterivap E 666-2FDD</t>
  </si>
  <si>
    <r>
      <t xml:space="preserve">horkovzd.suš. </t>
    </r>
    <r>
      <rPr>
        <b/>
        <sz val="8"/>
        <rFont val="Arial CE"/>
        <charset val="238"/>
      </rPr>
      <t>Z1</t>
    </r>
  </si>
  <si>
    <t>Venticell 111 ECO</t>
  </si>
  <si>
    <t>Lékárna</t>
  </si>
  <si>
    <t>horkovzd.sterilizátor</t>
  </si>
  <si>
    <t>Mikrobiologie</t>
  </si>
  <si>
    <t>Stericell 222 R</t>
  </si>
  <si>
    <t>022091</t>
  </si>
  <si>
    <t>SANYO MLS-3780</t>
  </si>
  <si>
    <t>Operační sál</t>
  </si>
  <si>
    <t>Unisteri 336-1ED</t>
  </si>
  <si>
    <t>060117</t>
  </si>
  <si>
    <t xml:space="preserve">Paušální sazba celkem bez oprav, cestovného a materiálu:    </t>
  </si>
  <si>
    <t>km</t>
  </si>
  <si>
    <t>v termínu: dle dohody, cena viz hodinová sazba na opravy</t>
  </si>
  <si>
    <t>Vyznačené úkony po dobu záruky zdarma</t>
  </si>
  <si>
    <t>Sterivap 669-2 ED</t>
  </si>
  <si>
    <t>Sterivap HP E 636-2 ED</t>
  </si>
  <si>
    <t>Oční ambulance</t>
  </si>
  <si>
    <t>Ústavní lékárna</t>
  </si>
  <si>
    <t>Operační sály</t>
  </si>
  <si>
    <t>v souladu s požadavkem ČSN 690012, zajišťuje provozovatel</t>
  </si>
  <si>
    <t>v měsíci dubnu</t>
  </si>
  <si>
    <t>031012</t>
  </si>
  <si>
    <t>031013</t>
  </si>
  <si>
    <t>Stericell 111 Komfort</t>
  </si>
  <si>
    <t>B040519</t>
  </si>
  <si>
    <t>B072237</t>
  </si>
  <si>
    <t>030618</t>
  </si>
  <si>
    <t>druh přístroje</t>
  </si>
  <si>
    <t>vyznačené přístroje</t>
  </si>
  <si>
    <t>Sterivap HP E 6612-2 ED</t>
  </si>
  <si>
    <t>Formomat PL 349-2</t>
  </si>
  <si>
    <t>plynový sterilizátor</t>
  </si>
  <si>
    <t>inkubátor</t>
  </si>
  <si>
    <r>
      <t xml:space="preserve">parní sterilizátor </t>
    </r>
    <r>
      <rPr>
        <b/>
        <sz val="8"/>
        <rFont val="Arial CE"/>
        <charset val="238"/>
      </rPr>
      <t>Z1</t>
    </r>
  </si>
  <si>
    <t>Incucell 111V</t>
  </si>
  <si>
    <t>162504</t>
  </si>
  <si>
    <t>971419</t>
  </si>
  <si>
    <r>
      <rPr>
        <b/>
        <sz val="8"/>
        <rFont val="Arial CE"/>
        <charset val="238"/>
      </rPr>
      <t>Z1</t>
    </r>
    <r>
      <rPr>
        <sz val="8"/>
        <rFont val="Arial CE"/>
        <charset val="238"/>
      </rPr>
      <t xml:space="preserve"> - přístroje v záruce do 31. 5. 2022, vyznačené úkony po dobu záruky zdarma</t>
    </r>
  </si>
  <si>
    <r>
      <rPr>
        <b/>
        <sz val="8"/>
        <rFont val="Arial CE"/>
        <charset val="238"/>
      </rPr>
      <t>Z1</t>
    </r>
    <r>
      <rPr>
        <sz val="8"/>
        <rFont val="Arial CE"/>
        <charset val="238"/>
      </rPr>
      <t xml:space="preserve"> - přístroj v záruce do 1. 2. 2021, vyznačené úkony po dobu záruky zdarma</t>
    </r>
  </si>
  <si>
    <r>
      <t xml:space="preserve">nástup na opravu do: </t>
    </r>
    <r>
      <rPr>
        <b/>
        <sz val="8"/>
        <rFont val="Arial CE"/>
        <charset val="238"/>
      </rPr>
      <t>24 hodin / 12 hodin - fialové buňky</t>
    </r>
  </si>
  <si>
    <t>sterilizátor parní prokl. /Z5</t>
  </si>
  <si>
    <t>zatím není</t>
  </si>
  <si>
    <r>
      <t>Z5</t>
    </r>
    <r>
      <rPr>
        <sz val="8"/>
        <rFont val="Arial CE"/>
        <charset val="238"/>
      </rPr>
      <t xml:space="preserve"> - přístroj v záruce do 12. 10. 2022</t>
    </r>
  </si>
  <si>
    <t>Příloha č. 1 Servisní smlouvy - Soupis zdravotnické techniky</t>
  </si>
  <si>
    <t>vyplní dodavatel</t>
  </si>
  <si>
    <t>Barevná legenda:</t>
  </si>
  <si>
    <t>názvy oddělení</t>
  </si>
  <si>
    <t>nevyplňovat</t>
  </si>
  <si>
    <t>nástup na opravu do 12 hodin / vyplní dodavatel</t>
  </si>
  <si>
    <t>přístroj v záruce, vyznačené úkony po dobu trvání záruky ZDARMA / vyplní dodavatel</t>
  </si>
  <si>
    <t>Centrální sterilizace - 162600</t>
  </si>
  <si>
    <t>Sterivap 666-2 FDED</t>
  </si>
  <si>
    <t>Q10706</t>
  </si>
  <si>
    <t>5190637</t>
  </si>
  <si>
    <t>00725500</t>
  </si>
  <si>
    <t>Q10365</t>
  </si>
  <si>
    <t>Q10476</t>
  </si>
  <si>
    <t>Q10477</t>
  </si>
  <si>
    <t>00349700</t>
  </si>
  <si>
    <t>27-000000103</t>
  </si>
  <si>
    <t>Q10020</t>
  </si>
  <si>
    <t>Q10021</t>
  </si>
  <si>
    <t>Q10475</t>
  </si>
  <si>
    <t>Q10490</t>
  </si>
  <si>
    <t>Q10546</t>
  </si>
  <si>
    <t>STR00072</t>
  </si>
  <si>
    <t>Q10384</t>
  </si>
  <si>
    <t>Z10831</t>
  </si>
  <si>
    <t>Q10314</t>
  </si>
  <si>
    <t>Q10402</t>
  </si>
  <si>
    <r>
      <rPr>
        <b/>
        <sz val="8"/>
        <rFont val="Arial CE"/>
        <charset val="238"/>
      </rPr>
      <t>Z1</t>
    </r>
    <r>
      <rPr>
        <sz val="8"/>
        <rFont val="Arial CE"/>
        <charset val="238"/>
      </rPr>
      <t xml:space="preserve"> - přístroj v záruce do 8. 1. 2022, vyznačené úkony po dobu záruky zdarma</t>
    </r>
  </si>
  <si>
    <r>
      <rPr>
        <b/>
        <sz val="8"/>
        <rFont val="Arial CE"/>
        <charset val="238"/>
      </rPr>
      <t>Z1</t>
    </r>
    <r>
      <rPr>
        <sz val="8"/>
        <rFont val="Arial CE"/>
        <charset val="238"/>
      </rPr>
      <t xml:space="preserve"> - přístroj v záruce do 8.11.2022</t>
    </r>
  </si>
  <si>
    <t xml:space="preserve">sterilizátor parní </t>
  </si>
  <si>
    <t xml:space="preserve">sterilizátor horkovzd. </t>
  </si>
  <si>
    <t>V = validace</t>
  </si>
  <si>
    <t>sterilizátor parní vč. el.vy. /Z1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</si>
</sst>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.0"/>
    <numFmt numFmtId="165" formatCode="_-* #,##0\ &quot;Kč&quot;_-;\-* #,##0\ &quot;Kč&quot;_-;_-* &quot;-&quot;??\ &quot;Kč&quot;_-;_-@_-"/>
    <numFmt numFmtId="166" formatCode="#,##0_ ;\-#,##0\ "/>
    <numFmt numFmtId="167" formatCode="_-* #,##0.00\ [$Kč-405]_-;\-* #,##0.00\ [$Kč-405]_-;_-* &quot;-&quot;??\ [$Kč-405]_-;_-@_-"/>
    <numFmt numFmtId="168" formatCode="#,##0.00_ ;\-#,##0.00\ "/>
    <numFmt numFmtId="169" formatCode="h:mm;@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i/>
      <sz val="7.5"/>
      <name val="Arial CE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color indexed="10"/>
      <name val="Arial CE"/>
      <charset val="238"/>
    </font>
    <font>
      <i/>
      <sz val="8"/>
      <name val="Arial CE"/>
      <charset val="238"/>
    </font>
    <font>
      <b/>
      <i/>
      <sz val="9"/>
      <name val="Arial CE"/>
      <charset val="238"/>
    </font>
    <font>
      <b/>
      <i/>
      <sz val="8"/>
      <name val="Arial CE"/>
      <charset val="238"/>
    </font>
    <font>
      <sz val="8"/>
      <name val="Arial Narrow"/>
      <family val="2"/>
    </font>
    <font>
      <sz val="8"/>
      <name val="Arial Narrow"/>
      <family val="2"/>
      <charset val="238"/>
    </font>
    <font>
      <b/>
      <sz val="9"/>
      <name val="Arial CE"/>
      <charset val="238"/>
    </font>
    <font>
      <i/>
      <sz val="8"/>
      <color indexed="10"/>
      <name val="Arial CE"/>
      <family val="2"/>
      <charset val="238"/>
    </font>
    <font>
      <b/>
      <sz val="8"/>
      <name val="Arial Narrow"/>
      <family val="2"/>
      <charset val="238"/>
    </font>
    <font>
      <b/>
      <sz val="7.5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theme="7" tint="0.39994506668294322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4">
    <xf numFmtId="0" fontId="0" fillId="0" borderId="0" xfId="0"/>
    <xf numFmtId="0" fontId="3" fillId="0" borderId="0" xfId="0" applyFont="1"/>
    <xf numFmtId="3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49" fontId="3" fillId="0" borderId="0" xfId="0" applyNumberFormat="1" applyFont="1"/>
    <xf numFmtId="49" fontId="4" fillId="0" borderId="0" xfId="0" applyNumberFormat="1" applyFont="1" applyFill="1" applyBorder="1"/>
    <xf numFmtId="0" fontId="4" fillId="0" borderId="0" xfId="0" applyFont="1"/>
    <xf numFmtId="49" fontId="4" fillId="0" borderId="0" xfId="0" applyNumberFormat="1" applyFont="1"/>
    <xf numFmtId="0" fontId="4" fillId="0" borderId="0" xfId="0" applyFont="1" applyFill="1"/>
    <xf numFmtId="3" fontId="4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right"/>
    </xf>
    <xf numFmtId="0" fontId="7" fillId="0" borderId="0" xfId="0" applyFont="1" applyFill="1" applyBorder="1" applyProtection="1">
      <protection locked="0"/>
    </xf>
    <xf numFmtId="0" fontId="4" fillId="0" borderId="0" xfId="0" applyFont="1" applyFill="1" applyBorder="1"/>
    <xf numFmtId="49" fontId="4" fillId="0" borderId="0" xfId="0" applyNumberFormat="1" applyFont="1" applyFill="1" applyAlignment="1">
      <alignment horizontal="center"/>
    </xf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Border="1" applyProtection="1">
      <protection locked="0"/>
    </xf>
    <xf numFmtId="49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/>
    <xf numFmtId="164" fontId="4" fillId="0" borderId="0" xfId="0" applyNumberFormat="1" applyFont="1" applyFill="1"/>
    <xf numFmtId="3" fontId="4" fillId="0" borderId="0" xfId="1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/>
    <xf numFmtId="1" fontId="4" fillId="0" borderId="0" xfId="0" applyNumberFormat="1" applyFont="1" applyFill="1" applyAlignment="1">
      <alignment horizontal="center"/>
    </xf>
    <xf numFmtId="0" fontId="7" fillId="0" borderId="0" xfId="0" applyFont="1" applyFill="1" applyBorder="1" applyProtection="1"/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9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Protection="1"/>
    <xf numFmtId="3" fontId="11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0" fontId="5" fillId="0" borderId="4" xfId="0" applyFont="1" applyFill="1" applyBorder="1" applyAlignment="1">
      <alignment horizontal="left"/>
    </xf>
    <xf numFmtId="49" fontId="4" fillId="0" borderId="6" xfId="0" applyNumberFormat="1" applyFont="1" applyFill="1" applyBorder="1"/>
    <xf numFmtId="0" fontId="5" fillId="0" borderId="6" xfId="0" applyFont="1" applyFill="1" applyBorder="1"/>
    <xf numFmtId="49" fontId="4" fillId="0" borderId="6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left"/>
    </xf>
    <xf numFmtId="0" fontId="11" fillId="0" borderId="0" xfId="0" applyFont="1" applyFill="1" applyBorder="1" applyProtection="1"/>
    <xf numFmtId="0" fontId="10" fillId="0" borderId="0" xfId="0" applyFont="1" applyFill="1" applyBorder="1"/>
    <xf numFmtId="49" fontId="10" fillId="0" borderId="0" xfId="0" applyNumberFormat="1" applyFont="1" applyFill="1" applyBorder="1" applyAlignment="1">
      <alignment horizontal="left"/>
    </xf>
    <xf numFmtId="0" fontId="13" fillId="0" borderId="0" xfId="0" applyFont="1" applyFill="1" applyBorder="1"/>
    <xf numFmtId="49" fontId="10" fillId="0" borderId="0" xfId="0" applyNumberFormat="1" applyFont="1" applyFill="1" applyBorder="1" applyAlignment="1">
      <alignment horizontal="center"/>
    </xf>
    <xf numFmtId="0" fontId="12" fillId="0" borderId="0" xfId="0" applyFont="1" applyFill="1" applyProtection="1">
      <protection locked="0"/>
    </xf>
    <xf numFmtId="49" fontId="11" fillId="0" borderId="0" xfId="0" applyNumberFormat="1" applyFont="1" applyFill="1" applyBorder="1" applyAlignment="1">
      <alignment horizontal="left"/>
    </xf>
    <xf numFmtId="0" fontId="8" fillId="0" borderId="0" xfId="0" applyFont="1"/>
    <xf numFmtId="0" fontId="3" fillId="0" borderId="0" xfId="0" applyFont="1" applyFill="1"/>
    <xf numFmtId="49" fontId="12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left"/>
    </xf>
    <xf numFmtId="0" fontId="8" fillId="0" borderId="0" xfId="0" applyFont="1" applyFill="1"/>
    <xf numFmtId="1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1" fontId="11" fillId="0" borderId="0" xfId="0" applyNumberFormat="1" applyFont="1" applyFill="1"/>
    <xf numFmtId="2" fontId="11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/>
    </xf>
    <xf numFmtId="0" fontId="14" fillId="0" borderId="0" xfId="0" applyFont="1" applyFill="1"/>
    <xf numFmtId="3" fontId="11" fillId="0" borderId="0" xfId="0" applyNumberFormat="1" applyFont="1" applyFill="1" applyBorder="1"/>
    <xf numFmtId="3" fontId="14" fillId="0" borderId="0" xfId="1" applyNumberFormat="1" applyFont="1" applyFill="1" applyBorder="1" applyAlignment="1">
      <alignment horizontal="center"/>
    </xf>
    <xf numFmtId="3" fontId="14" fillId="0" borderId="0" xfId="1" applyNumberFormat="1" applyFont="1" applyFill="1" applyBorder="1" applyAlignment="1">
      <alignment horizontal="right"/>
    </xf>
    <xf numFmtId="1" fontId="14" fillId="0" borderId="0" xfId="1" applyNumberFormat="1" applyFont="1" applyFill="1" applyBorder="1" applyAlignment="1" applyProtection="1">
      <alignment horizontal="center"/>
      <protection hidden="1"/>
    </xf>
    <xf numFmtId="0" fontId="11" fillId="0" borderId="0" xfId="0" applyFont="1"/>
    <xf numFmtId="0" fontId="11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49" fontId="11" fillId="0" borderId="0" xfId="0" applyNumberFormat="1" applyFont="1" applyFill="1" applyAlignment="1" applyProtection="1">
      <alignment horizontal="center"/>
      <protection locked="0"/>
    </xf>
    <xf numFmtId="3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3" fontId="12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/>
    <xf numFmtId="0" fontId="11" fillId="0" borderId="0" xfId="0" applyFont="1" applyFill="1"/>
    <xf numFmtId="0" fontId="4" fillId="0" borderId="10" xfId="0" applyFont="1" applyBorder="1"/>
    <xf numFmtId="49" fontId="4" fillId="0" borderId="11" xfId="0" applyNumberFormat="1" applyFont="1" applyFill="1" applyBorder="1"/>
    <xf numFmtId="3" fontId="4" fillId="0" borderId="12" xfId="0" applyNumberFormat="1" applyFont="1" applyBorder="1" applyAlignment="1" applyProtection="1">
      <alignment horizontal="center"/>
    </xf>
    <xf numFmtId="0" fontId="4" fillId="0" borderId="25" xfId="0" applyFont="1" applyFill="1" applyBorder="1" applyProtection="1"/>
    <xf numFmtId="49" fontId="11" fillId="0" borderId="18" xfId="0" applyNumberFormat="1" applyFont="1" applyFill="1" applyBorder="1" applyAlignment="1">
      <alignment horizontal="left"/>
    </xf>
    <xf numFmtId="0" fontId="4" fillId="0" borderId="26" xfId="0" applyFont="1" applyFill="1" applyBorder="1" applyProtection="1"/>
    <xf numFmtId="0" fontId="5" fillId="0" borderId="27" xfId="0" applyFont="1" applyFill="1" applyBorder="1" applyAlignment="1">
      <alignment horizontal="left"/>
    </xf>
    <xf numFmtId="49" fontId="4" fillId="0" borderId="28" xfId="0" applyNumberFormat="1" applyFont="1" applyFill="1" applyBorder="1" applyAlignment="1">
      <alignment horizontal="left"/>
    </xf>
    <xf numFmtId="49" fontId="4" fillId="0" borderId="29" xfId="0" applyNumberFormat="1" applyFont="1" applyFill="1" applyBorder="1"/>
    <xf numFmtId="0" fontId="5" fillId="0" borderId="29" xfId="0" applyFont="1" applyFill="1" applyBorder="1"/>
    <xf numFmtId="49" fontId="4" fillId="0" borderId="29" xfId="0" applyNumberFormat="1" applyFont="1" applyFill="1" applyBorder="1" applyAlignment="1">
      <alignment horizontal="center"/>
    </xf>
    <xf numFmtId="49" fontId="4" fillId="0" borderId="27" xfId="0" applyNumberFormat="1" applyFont="1" applyFill="1" applyBorder="1" applyAlignment="1">
      <alignment horizontal="center"/>
    </xf>
    <xf numFmtId="3" fontId="11" fillId="0" borderId="12" xfId="0" applyNumberFormat="1" applyFont="1" applyFill="1" applyBorder="1"/>
    <xf numFmtId="49" fontId="4" fillId="0" borderId="2" xfId="0" applyNumberFormat="1" applyFont="1" applyFill="1" applyBorder="1"/>
    <xf numFmtId="49" fontId="4" fillId="0" borderId="6" xfId="0" applyNumberFormat="1" applyFont="1" applyFill="1" applyBorder="1" applyAlignment="1">
      <alignment horizontal="left"/>
    </xf>
    <xf numFmtId="49" fontId="4" fillId="0" borderId="29" xfId="0" applyNumberFormat="1" applyFont="1" applyFill="1" applyBorder="1" applyAlignment="1">
      <alignment horizontal="left"/>
    </xf>
    <xf numFmtId="49" fontId="4" fillId="0" borderId="12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right" vertical="center"/>
    </xf>
    <xf numFmtId="49" fontId="4" fillId="0" borderId="20" xfId="0" applyNumberFormat="1" applyFont="1" applyFill="1" applyBorder="1" applyAlignment="1">
      <alignment horizontal="center"/>
    </xf>
    <xf numFmtId="3" fontId="4" fillId="0" borderId="20" xfId="0" applyNumberFormat="1" applyFont="1" applyFill="1" applyBorder="1"/>
    <xf numFmtId="0" fontId="4" fillId="0" borderId="20" xfId="0" applyFont="1" applyFill="1" applyBorder="1" applyAlignment="1">
      <alignment horizontal="center"/>
    </xf>
    <xf numFmtId="3" fontId="12" fillId="0" borderId="20" xfId="0" applyNumberFormat="1" applyFont="1" applyFill="1" applyBorder="1" applyAlignment="1">
      <alignment horizontal="right"/>
    </xf>
    <xf numFmtId="165" fontId="12" fillId="0" borderId="20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Border="1"/>
    <xf numFmtId="49" fontId="4" fillId="0" borderId="3" xfId="0" applyNumberFormat="1" applyFont="1" applyFill="1" applyBorder="1"/>
    <xf numFmtId="3" fontId="12" fillId="0" borderId="0" xfId="0" applyNumberFormat="1" applyFont="1" applyFill="1" applyBorder="1"/>
    <xf numFmtId="49" fontId="4" fillId="0" borderId="13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left"/>
    </xf>
    <xf numFmtId="0" fontId="15" fillId="0" borderId="0" xfId="0" applyFont="1" applyBorder="1"/>
    <xf numFmtId="0" fontId="11" fillId="0" borderId="9" xfId="0" applyFont="1" applyFill="1" applyBorder="1" applyProtection="1">
      <protection locked="0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0" fontId="11" fillId="0" borderId="3" xfId="0" applyFont="1" applyBorder="1"/>
    <xf numFmtId="49" fontId="11" fillId="0" borderId="13" xfId="0" applyNumberFormat="1" applyFont="1" applyBorder="1" applyAlignment="1">
      <alignment horizontal="right"/>
    </xf>
    <xf numFmtId="0" fontId="7" fillId="0" borderId="39" xfId="0" applyFont="1" applyFill="1" applyBorder="1" applyAlignment="1" applyProtection="1">
      <protection locked="0"/>
    </xf>
    <xf numFmtId="0" fontId="4" fillId="0" borderId="40" xfId="0" applyFont="1" applyBorder="1" applyAlignment="1"/>
    <xf numFmtId="49" fontId="4" fillId="0" borderId="41" xfId="0" applyNumberFormat="1" applyFont="1" applyBorder="1" applyAlignment="1"/>
    <xf numFmtId="49" fontId="4" fillId="2" borderId="39" xfId="0" applyNumberFormat="1" applyFont="1" applyFill="1" applyBorder="1" applyAlignment="1">
      <alignment horizontal="center"/>
    </xf>
    <xf numFmtId="49" fontId="4" fillId="2" borderId="40" xfId="0" applyNumberFormat="1" applyFont="1" applyFill="1" applyBorder="1" applyAlignment="1">
      <alignment horizontal="center"/>
    </xf>
    <xf numFmtId="49" fontId="4" fillId="2" borderId="41" xfId="0" applyNumberFormat="1" applyFont="1" applyFill="1" applyBorder="1" applyAlignment="1">
      <alignment horizontal="center"/>
    </xf>
    <xf numFmtId="3" fontId="5" fillId="0" borderId="39" xfId="0" applyNumberFormat="1" applyFont="1" applyFill="1" applyBorder="1" applyAlignment="1">
      <alignment horizontal="center"/>
    </xf>
    <xf numFmtId="3" fontId="5" fillId="0" borderId="40" xfId="0" applyNumberFormat="1" applyFont="1" applyFill="1" applyBorder="1" applyAlignment="1">
      <alignment horizontal="center"/>
    </xf>
    <xf numFmtId="3" fontId="5" fillId="0" borderId="41" xfId="0" applyNumberFormat="1" applyFont="1" applyFill="1" applyBorder="1" applyAlignment="1">
      <alignment horizontal="center"/>
    </xf>
    <xf numFmtId="3" fontId="5" fillId="0" borderId="42" xfId="0" applyNumberFormat="1" applyFont="1" applyFill="1" applyBorder="1" applyAlignment="1">
      <alignment horizontal="center"/>
    </xf>
    <xf numFmtId="0" fontId="16" fillId="0" borderId="11" xfId="0" applyFont="1" applyBorder="1"/>
    <xf numFmtId="166" fontId="4" fillId="0" borderId="1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/>
    </xf>
    <xf numFmtId="3" fontId="11" fillId="3" borderId="9" xfId="0" applyNumberFormat="1" applyFont="1" applyFill="1" applyBorder="1" applyAlignment="1">
      <alignment horizontal="center"/>
    </xf>
    <xf numFmtId="3" fontId="11" fillId="3" borderId="3" xfId="0" applyNumberFormat="1" applyFont="1" applyFill="1" applyBorder="1" applyAlignment="1">
      <alignment horizontal="center"/>
    </xf>
    <xf numFmtId="3" fontId="11" fillId="3" borderId="9" xfId="0" applyNumberFormat="1" applyFont="1" applyFill="1" applyBorder="1" applyAlignment="1">
      <alignment horizontal="right"/>
    </xf>
    <xf numFmtId="3" fontId="11" fillId="3" borderId="3" xfId="0" applyNumberFormat="1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right"/>
    </xf>
    <xf numFmtId="3" fontId="11" fillId="0" borderId="9" xfId="0" applyNumberFormat="1" applyFont="1" applyFill="1" applyBorder="1" applyAlignment="1">
      <alignment horizontal="right"/>
    </xf>
    <xf numFmtId="3" fontId="11" fillId="3" borderId="2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3" fontId="11" fillId="0" borderId="10" xfId="0" applyNumberFormat="1" applyFont="1" applyFill="1" applyBorder="1" applyAlignment="1">
      <alignment horizontal="right"/>
    </xf>
    <xf numFmtId="3" fontId="11" fillId="0" borderId="11" xfId="0" applyNumberFormat="1" applyFont="1" applyFill="1" applyBorder="1" applyAlignment="1">
      <alignment horizontal="right"/>
    </xf>
    <xf numFmtId="166" fontId="11" fillId="0" borderId="37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3" fontId="11" fillId="3" borderId="37" xfId="0" applyNumberFormat="1" applyFont="1" applyFill="1" applyBorder="1" applyAlignment="1">
      <alignment horizontal="center"/>
    </xf>
    <xf numFmtId="3" fontId="11" fillId="0" borderId="37" xfId="0" applyNumberFormat="1" applyFont="1" applyFill="1" applyBorder="1" applyAlignment="1">
      <alignment horizontal="center"/>
    </xf>
    <xf numFmtId="3" fontId="11" fillId="3" borderId="37" xfId="0" applyNumberFormat="1" applyFont="1" applyFill="1" applyBorder="1" applyAlignment="1">
      <alignment horizontal="right"/>
    </xf>
    <xf numFmtId="3" fontId="11" fillId="0" borderId="37" xfId="0" applyNumberFormat="1" applyFont="1" applyFill="1" applyBorder="1" applyAlignment="1">
      <alignment horizontal="right"/>
    </xf>
    <xf numFmtId="3" fontId="11" fillId="3" borderId="4" xfId="0" applyNumberFormat="1" applyFont="1" applyFill="1" applyBorder="1" applyAlignment="1">
      <alignment horizontal="right"/>
    </xf>
    <xf numFmtId="3" fontId="11" fillId="0" borderId="4" xfId="0" applyNumberFormat="1" applyFont="1" applyFill="1" applyBorder="1" applyAlignment="1">
      <alignment horizontal="right"/>
    </xf>
    <xf numFmtId="3" fontId="11" fillId="0" borderId="27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3" fontId="11" fillId="3" borderId="17" xfId="0" applyNumberFormat="1" applyFont="1" applyFill="1" applyBorder="1" applyAlignment="1">
      <alignment horizontal="center"/>
    </xf>
    <xf numFmtId="3" fontId="11" fillId="0" borderId="17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right"/>
    </xf>
    <xf numFmtId="49" fontId="16" fillId="0" borderId="3" xfId="0" applyNumberFormat="1" applyFont="1" applyBorder="1"/>
    <xf numFmtId="49" fontId="4" fillId="0" borderId="3" xfId="0" applyNumberFormat="1" applyFont="1" applyBorder="1" applyAlignment="1">
      <alignment horizontal="right"/>
    </xf>
    <xf numFmtId="49" fontId="11" fillId="0" borderId="3" xfId="0" applyNumberFormat="1" applyFont="1" applyBorder="1" applyAlignment="1">
      <alignment horizontal="right"/>
    </xf>
    <xf numFmtId="4" fontId="11" fillId="0" borderId="13" xfId="0" applyNumberFormat="1" applyFont="1" applyFill="1" applyBorder="1" applyAlignment="1">
      <alignment horizontal="right"/>
    </xf>
    <xf numFmtId="3" fontId="11" fillId="3" borderId="13" xfId="0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3" fontId="5" fillId="3" borderId="13" xfId="0" applyNumberFormat="1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right"/>
    </xf>
    <xf numFmtId="3" fontId="4" fillId="3" borderId="13" xfId="0" applyNumberFormat="1" applyFont="1" applyFill="1" applyBorder="1" applyAlignment="1">
      <alignment horizontal="right"/>
    </xf>
    <xf numFmtId="3" fontId="4" fillId="3" borderId="18" xfId="0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0" fontId="11" fillId="0" borderId="46" xfId="0" applyFont="1" applyFill="1" applyBorder="1"/>
    <xf numFmtId="1" fontId="5" fillId="0" borderId="20" xfId="0" applyNumberFormat="1" applyFont="1" applyFill="1" applyBorder="1" applyAlignment="1">
      <alignment horizontal="left"/>
    </xf>
    <xf numFmtId="0" fontId="5" fillId="0" borderId="37" xfId="0" applyFont="1" applyFill="1" applyBorder="1"/>
    <xf numFmtId="49" fontId="12" fillId="0" borderId="20" xfId="0" applyNumberFormat="1" applyFont="1" applyFill="1" applyBorder="1" applyAlignment="1">
      <alignment horizontal="left"/>
    </xf>
    <xf numFmtId="49" fontId="12" fillId="0" borderId="20" xfId="0" applyNumberFormat="1" applyFont="1" applyFill="1" applyBorder="1"/>
    <xf numFmtId="0" fontId="13" fillId="0" borderId="20" xfId="0" applyFont="1" applyFill="1" applyBorder="1"/>
    <xf numFmtId="49" fontId="10" fillId="0" borderId="20" xfId="0" applyNumberFormat="1" applyFont="1" applyFill="1" applyBorder="1" applyAlignment="1">
      <alignment horizontal="center"/>
    </xf>
    <xf numFmtId="3" fontId="12" fillId="0" borderId="37" xfId="0" applyNumberFormat="1" applyFont="1" applyFill="1" applyBorder="1" applyAlignment="1">
      <alignment horizontal="right"/>
    </xf>
    <xf numFmtId="0" fontId="11" fillId="0" borderId="47" xfId="0" applyFont="1" applyFill="1" applyBorder="1"/>
    <xf numFmtId="0" fontId="11" fillId="0" borderId="48" xfId="0" applyFont="1" applyFill="1" applyBorder="1" applyAlignment="1">
      <alignment horizontal="center"/>
    </xf>
    <xf numFmtId="49" fontId="11" fillId="0" borderId="48" xfId="0" applyNumberFormat="1" applyFont="1" applyFill="1" applyBorder="1" applyAlignment="1">
      <alignment horizontal="left"/>
    </xf>
    <xf numFmtId="44" fontId="4" fillId="0" borderId="0" xfId="0" applyNumberFormat="1" applyFont="1"/>
    <xf numFmtId="49" fontId="12" fillId="0" borderId="49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49" fontId="12" fillId="0" borderId="18" xfId="0" applyNumberFormat="1" applyFont="1" applyFill="1" applyBorder="1" applyAlignment="1">
      <alignment horizontal="left"/>
    </xf>
    <xf numFmtId="3" fontId="12" fillId="0" borderId="18" xfId="0" applyNumberFormat="1" applyFont="1" applyFill="1" applyBorder="1"/>
    <xf numFmtId="49" fontId="4" fillId="0" borderId="2" xfId="0" applyNumberFormat="1" applyFont="1" applyFill="1" applyBorder="1" applyAlignment="1">
      <alignment horizontal="right"/>
    </xf>
    <xf numFmtId="49" fontId="11" fillId="0" borderId="3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right"/>
    </xf>
    <xf numFmtId="0" fontId="12" fillId="5" borderId="21" xfId="0" applyFont="1" applyFill="1" applyBorder="1"/>
    <xf numFmtId="0" fontId="5" fillId="5" borderId="22" xfId="0" applyFont="1" applyFill="1" applyBorder="1"/>
    <xf numFmtId="0" fontId="12" fillId="5" borderId="23" xfId="0" applyFont="1" applyFill="1" applyBorder="1" applyAlignment="1">
      <alignment horizontal="left"/>
    </xf>
    <xf numFmtId="0" fontId="12" fillId="5" borderId="23" xfId="0" applyFont="1" applyFill="1" applyBorder="1" applyAlignment="1">
      <alignment horizontal="right"/>
    </xf>
    <xf numFmtId="49" fontId="12" fillId="5" borderId="23" xfId="0" applyNumberFormat="1" applyFont="1" applyFill="1" applyBorder="1" applyAlignment="1">
      <alignment horizontal="left"/>
    </xf>
    <xf numFmtId="49" fontId="12" fillId="5" borderId="24" xfId="0" applyNumberFormat="1" applyFont="1" applyFill="1" applyBorder="1" applyAlignment="1">
      <alignment horizontal="left"/>
    </xf>
    <xf numFmtId="49" fontId="12" fillId="5" borderId="24" xfId="0" applyNumberFormat="1" applyFont="1" applyFill="1" applyBorder="1"/>
    <xf numFmtId="0" fontId="13" fillId="5" borderId="24" xfId="0" applyFont="1" applyFill="1" applyBorder="1"/>
    <xf numFmtId="49" fontId="10" fillId="5" borderId="24" xfId="0" applyNumberFormat="1" applyFont="1" applyFill="1" applyBorder="1" applyAlignment="1">
      <alignment horizontal="center"/>
    </xf>
    <xf numFmtId="3" fontId="12" fillId="5" borderId="22" xfId="0" applyNumberFormat="1" applyFont="1" applyFill="1" applyBorder="1" applyAlignment="1">
      <alignment horizontal="right"/>
    </xf>
    <xf numFmtId="3" fontId="12" fillId="5" borderId="16" xfId="0" applyNumberFormat="1" applyFont="1" applyFill="1" applyBorder="1" applyAlignment="1">
      <alignment horizontal="right"/>
    </xf>
    <xf numFmtId="3" fontId="12" fillId="0" borderId="13" xfId="0" applyNumberFormat="1" applyFont="1" applyFill="1" applyBorder="1" applyAlignment="1">
      <alignment horizontal="left"/>
    </xf>
    <xf numFmtId="49" fontId="11" fillId="0" borderId="3" xfId="0" applyNumberFormat="1" applyFont="1" applyFill="1" applyBorder="1"/>
    <xf numFmtId="0" fontId="16" fillId="6" borderId="9" xfId="0" applyFont="1" applyFill="1" applyBorder="1" applyProtection="1">
      <protection locked="0"/>
    </xf>
    <xf numFmtId="49" fontId="11" fillId="6" borderId="3" xfId="0" applyNumberFormat="1" applyFont="1" applyFill="1" applyBorder="1"/>
    <xf numFmtId="0" fontId="11" fillId="6" borderId="3" xfId="0" applyFont="1" applyFill="1" applyBorder="1"/>
    <xf numFmtId="49" fontId="11" fillId="6" borderId="3" xfId="0" applyNumberFormat="1" applyFont="1" applyFill="1" applyBorder="1" applyAlignment="1">
      <alignment horizontal="right"/>
    </xf>
    <xf numFmtId="49" fontId="4" fillId="6" borderId="3" xfId="0" applyNumberFormat="1" applyFont="1" applyFill="1" applyBorder="1"/>
    <xf numFmtId="0" fontId="5" fillId="6" borderId="19" xfId="0" applyFont="1" applyFill="1" applyBorder="1"/>
    <xf numFmtId="0" fontId="5" fillId="6" borderId="19" xfId="0" applyFont="1" applyFill="1" applyBorder="1" applyAlignment="1">
      <alignment horizontal="left"/>
    </xf>
    <xf numFmtId="0" fontId="11" fillId="6" borderId="19" xfId="0" applyFont="1" applyFill="1" applyBorder="1"/>
    <xf numFmtId="49" fontId="4" fillId="6" borderId="19" xfId="0" applyNumberFormat="1" applyFont="1" applyFill="1" applyBorder="1" applyAlignment="1">
      <alignment horizontal="center"/>
    </xf>
    <xf numFmtId="49" fontId="4" fillId="6" borderId="51" xfId="0" applyNumberFormat="1" applyFont="1" applyFill="1" applyBorder="1" applyAlignment="1">
      <alignment horizontal="center"/>
    </xf>
    <xf numFmtId="49" fontId="16" fillId="6" borderId="48" xfId="0" applyNumberFormat="1" applyFont="1" applyFill="1" applyBorder="1" applyProtection="1">
      <protection locked="0"/>
    </xf>
    <xf numFmtId="0" fontId="3" fillId="0" borderId="0" xfId="2" applyFont="1" applyAlignment="1">
      <alignment vertical="center" wrapText="1"/>
    </xf>
    <xf numFmtId="3" fontId="6" fillId="0" borderId="10" xfId="3" applyNumberFormat="1" applyFont="1" applyFill="1" applyBorder="1" applyAlignment="1">
      <alignment horizontal="center" vertical="center" wrapText="1"/>
    </xf>
    <xf numFmtId="3" fontId="6" fillId="0" borderId="11" xfId="3" applyNumberFormat="1" applyFont="1" applyFill="1" applyBorder="1" applyAlignment="1">
      <alignment horizontal="center" vertical="center" wrapText="1"/>
    </xf>
    <xf numFmtId="3" fontId="6" fillId="0" borderId="12" xfId="3" applyNumberFormat="1" applyFont="1" applyFill="1" applyBorder="1" applyAlignment="1">
      <alignment horizontal="center" vertical="center" wrapText="1"/>
    </xf>
    <xf numFmtId="0" fontId="7" fillId="0" borderId="63" xfId="2" applyFont="1" applyFill="1" applyBorder="1" applyProtection="1">
      <protection locked="0"/>
    </xf>
    <xf numFmtId="0" fontId="6" fillId="0" borderId="19" xfId="2" applyFont="1" applyBorder="1"/>
    <xf numFmtId="49" fontId="6" fillId="0" borderId="64" xfId="2" applyNumberFormat="1" applyFont="1" applyBorder="1"/>
    <xf numFmtId="49" fontId="6" fillId="2" borderId="7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/>
    </xf>
    <xf numFmtId="49" fontId="6" fillId="2" borderId="8" xfId="2" applyNumberFormat="1" applyFont="1" applyFill="1" applyBorder="1" applyAlignment="1">
      <alignment horizontal="center" vertical="center"/>
    </xf>
    <xf numFmtId="3" fontId="9" fillId="0" borderId="32" xfId="3" applyNumberFormat="1" applyFont="1" applyFill="1" applyBorder="1" applyAlignment="1">
      <alignment horizontal="center"/>
    </xf>
    <xf numFmtId="3" fontId="9" fillId="0" borderId="30" xfId="3" applyNumberFormat="1" applyFont="1" applyFill="1" applyBorder="1" applyAlignment="1">
      <alignment horizontal="center"/>
    </xf>
    <xf numFmtId="3" fontId="9" fillId="0" borderId="65" xfId="3" applyNumberFormat="1" applyFont="1" applyFill="1" applyBorder="1" applyAlignment="1">
      <alignment horizontal="center"/>
    </xf>
    <xf numFmtId="3" fontId="5" fillId="0" borderId="32" xfId="3" applyNumberFormat="1" applyFont="1" applyFill="1" applyBorder="1" applyAlignment="1">
      <alignment horizontal="center"/>
    </xf>
    <xf numFmtId="3" fontId="5" fillId="0" borderId="65" xfId="3" applyNumberFormat="1" applyFont="1" applyFill="1" applyBorder="1" applyAlignment="1">
      <alignment horizontal="center"/>
    </xf>
    <xf numFmtId="3" fontId="5" fillId="0" borderId="66" xfId="3" applyNumberFormat="1" applyFont="1" applyFill="1" applyBorder="1" applyAlignment="1">
      <alignment horizontal="center"/>
    </xf>
    <xf numFmtId="3" fontId="5" fillId="0" borderId="67" xfId="3" applyNumberFormat="1" applyFont="1" applyFill="1" applyBorder="1" applyAlignment="1">
      <alignment horizontal="center"/>
    </xf>
    <xf numFmtId="3" fontId="5" fillId="0" borderId="68" xfId="3" applyNumberFormat="1" applyFont="1" applyFill="1" applyBorder="1" applyAlignment="1">
      <alignment horizontal="center"/>
    </xf>
    <xf numFmtId="0" fontId="6" fillId="0" borderId="36" xfId="2" applyFont="1" applyBorder="1"/>
    <xf numFmtId="49" fontId="4" fillId="0" borderId="23" xfId="2" applyNumberFormat="1" applyFont="1" applyFill="1" applyBorder="1"/>
    <xf numFmtId="0" fontId="4" fillId="0" borderId="16" xfId="2" applyNumberFormat="1" applyFont="1" applyBorder="1" applyAlignment="1">
      <alignment horizontal="right"/>
    </xf>
    <xf numFmtId="0" fontId="12" fillId="0" borderId="17" xfId="3" applyFont="1" applyBorder="1" applyAlignment="1">
      <alignment horizontal="center"/>
    </xf>
    <xf numFmtId="0" fontId="12" fillId="0" borderId="2" xfId="3" applyFont="1" applyBorder="1" applyAlignment="1">
      <alignment horizontal="center"/>
    </xf>
    <xf numFmtId="0" fontId="12" fillId="0" borderId="2" xfId="3" applyFont="1" applyFill="1" applyBorder="1" applyAlignment="1">
      <alignment horizontal="center"/>
    </xf>
    <xf numFmtId="0" fontId="12" fillId="0" borderId="18" xfId="3" applyFont="1" applyBorder="1" applyAlignment="1">
      <alignment horizontal="center"/>
    </xf>
    <xf numFmtId="0" fontId="4" fillId="0" borderId="0" xfId="2" applyFont="1"/>
    <xf numFmtId="0" fontId="4" fillId="0" borderId="13" xfId="2" applyNumberFormat="1" applyFont="1" applyBorder="1" applyAlignment="1">
      <alignment horizontal="right"/>
    </xf>
    <xf numFmtId="0" fontId="4" fillId="0" borderId="5" xfId="2" applyFont="1" applyBorder="1" applyAlignment="1">
      <alignment horizontal="left" vertical="center"/>
    </xf>
    <xf numFmtId="0" fontId="2" fillId="0" borderId="4" xfId="2" applyBorder="1" applyAlignment="1">
      <alignment horizontal="left" vertical="center"/>
    </xf>
    <xf numFmtId="0" fontId="4" fillId="6" borderId="13" xfId="2" applyNumberFormat="1" applyFont="1" applyFill="1" applyBorder="1" applyAlignment="1">
      <alignment horizontal="right"/>
    </xf>
    <xf numFmtId="0" fontId="4" fillId="3" borderId="17" xfId="3" applyFont="1" applyFill="1" applyBorder="1"/>
    <xf numFmtId="0" fontId="4" fillId="3" borderId="2" xfId="3" applyFont="1" applyFill="1" applyBorder="1"/>
    <xf numFmtId="0" fontId="4" fillId="3" borderId="71" xfId="3" applyFont="1" applyFill="1" applyBorder="1" applyAlignment="1">
      <alignment horizontal="right"/>
    </xf>
    <xf numFmtId="0" fontId="4" fillId="0" borderId="5" xfId="2" applyFont="1" applyBorder="1" applyAlignment="1">
      <alignment horizontal="left" vertical="center"/>
    </xf>
    <xf numFmtId="0" fontId="4" fillId="3" borderId="72" xfId="3" applyFont="1" applyFill="1" applyBorder="1" applyAlignment="1">
      <alignment horizontal="right"/>
    </xf>
    <xf numFmtId="49" fontId="4" fillId="0" borderId="5" xfId="2" applyNumberFormat="1" applyFont="1" applyFill="1" applyBorder="1"/>
    <xf numFmtId="49" fontId="4" fillId="0" borderId="18" xfId="2" applyNumberFormat="1" applyFont="1" applyBorder="1" applyAlignment="1">
      <alignment horizontal="right"/>
    </xf>
    <xf numFmtId="0" fontId="4" fillId="0" borderId="18" xfId="2" applyNumberFormat="1" applyFont="1" applyBorder="1" applyAlignment="1">
      <alignment horizontal="right"/>
    </xf>
    <xf numFmtId="0" fontId="4" fillId="3" borderId="18" xfId="3" applyFont="1" applyFill="1" applyBorder="1"/>
    <xf numFmtId="0" fontId="4" fillId="3" borderId="18" xfId="3" applyFont="1" applyFill="1" applyBorder="1" applyAlignment="1">
      <alignment horizontal="right"/>
    </xf>
    <xf numFmtId="49" fontId="4" fillId="0" borderId="75" xfId="2" applyNumberFormat="1" applyFont="1" applyFill="1" applyBorder="1"/>
    <xf numFmtId="49" fontId="4" fillId="0" borderId="59" xfId="2" applyNumberFormat="1" applyFont="1" applyBorder="1" applyAlignment="1">
      <alignment horizontal="right"/>
    </xf>
    <xf numFmtId="0" fontId="12" fillId="0" borderId="58" xfId="3" applyFont="1" applyBorder="1" applyAlignment="1">
      <alignment horizontal="center"/>
    </xf>
    <xf numFmtId="0" fontId="12" fillId="0" borderId="74" xfId="3" applyFont="1" applyBorder="1" applyAlignment="1">
      <alignment horizontal="center"/>
    </xf>
    <xf numFmtId="0" fontId="12" fillId="0" borderId="74" xfId="3" applyFont="1" applyFill="1" applyBorder="1" applyAlignment="1">
      <alignment horizontal="center"/>
    </xf>
    <xf numFmtId="0" fontId="12" fillId="0" borderId="59" xfId="3" applyFont="1" applyBorder="1" applyAlignment="1">
      <alignment horizontal="center"/>
    </xf>
    <xf numFmtId="1" fontId="6" fillId="3" borderId="58" xfId="2" applyNumberFormat="1" applyFont="1" applyFill="1" applyBorder="1" applyAlignment="1">
      <alignment horizontal="center"/>
    </xf>
    <xf numFmtId="0" fontId="4" fillId="2" borderId="74" xfId="2" applyFont="1" applyFill="1" applyBorder="1" applyAlignment="1">
      <alignment horizontal="center"/>
    </xf>
    <xf numFmtId="0" fontId="4" fillId="0" borderId="0" xfId="2" applyFont="1" applyFill="1" applyBorder="1"/>
    <xf numFmtId="0" fontId="4" fillId="0" borderId="0" xfId="2" applyFont="1" applyFill="1"/>
    <xf numFmtId="49" fontId="4" fillId="0" borderId="0" xfId="2" applyNumberFormat="1" applyFont="1" applyFill="1"/>
    <xf numFmtId="49" fontId="4" fillId="0" borderId="0" xfId="2" applyNumberFormat="1" applyFont="1" applyFill="1" applyAlignment="1">
      <alignment horizontal="center"/>
    </xf>
    <xf numFmtId="3" fontId="12" fillId="0" borderId="0" xfId="2" applyNumberFormat="1" applyFont="1" applyFill="1" applyBorder="1"/>
    <xf numFmtId="4" fontId="4" fillId="0" borderId="0" xfId="2" applyNumberFormat="1" applyFont="1" applyFill="1" applyBorder="1"/>
    <xf numFmtId="3" fontId="4" fillId="0" borderId="0" xfId="2" applyNumberFormat="1" applyFont="1" applyFill="1" applyBorder="1"/>
    <xf numFmtId="0" fontId="19" fillId="0" borderId="0" xfId="2" applyFont="1" applyAlignment="1">
      <alignment horizontal="right"/>
    </xf>
    <xf numFmtId="49" fontId="4" fillId="0" borderId="0" xfId="2" applyNumberFormat="1" applyFont="1" applyFill="1" applyBorder="1" applyAlignment="1">
      <alignment horizontal="left"/>
    </xf>
    <xf numFmtId="49" fontId="4" fillId="0" borderId="0" xfId="2" applyNumberFormat="1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/>
    </xf>
    <xf numFmtId="3" fontId="4" fillId="0" borderId="0" xfId="3" applyNumberFormat="1" applyFont="1" applyFill="1" applyBorder="1"/>
    <xf numFmtId="0" fontId="4" fillId="0" borderId="0" xfId="3" applyFont="1" applyFill="1" applyBorder="1" applyAlignment="1">
      <alignment horizontal="center"/>
    </xf>
    <xf numFmtId="3" fontId="12" fillId="0" borderId="0" xfId="3" applyNumberFormat="1" applyFont="1" applyFill="1" applyBorder="1" applyAlignment="1">
      <alignment horizontal="right"/>
    </xf>
    <xf numFmtId="0" fontId="7" fillId="0" borderId="0" xfId="3" applyFont="1" applyFill="1" applyBorder="1" applyProtection="1">
      <protection locked="0"/>
    </xf>
    <xf numFmtId="3" fontId="4" fillId="0" borderId="0" xfId="3" applyNumberFormat="1" applyFont="1" applyFill="1" applyBorder="1" applyAlignment="1">
      <alignment horizontal="left"/>
    </xf>
    <xf numFmtId="1" fontId="12" fillId="0" borderId="0" xfId="3" applyNumberFormat="1" applyFont="1" applyFill="1" applyBorder="1" applyAlignment="1">
      <alignment horizontal="left"/>
    </xf>
    <xf numFmtId="1" fontId="11" fillId="0" borderId="0" xfId="3" applyNumberFormat="1" applyFont="1" applyFill="1" applyAlignment="1">
      <alignment horizontal="left"/>
    </xf>
    <xf numFmtId="1" fontId="5" fillId="0" borderId="0" xfId="3" applyNumberFormat="1" applyFont="1" applyFill="1" applyBorder="1" applyAlignment="1">
      <alignment horizontal="left"/>
    </xf>
    <xf numFmtId="3" fontId="4" fillId="0" borderId="0" xfId="3" applyNumberFormat="1" applyFont="1" applyFill="1" applyBorder="1" applyAlignment="1">
      <alignment horizontal="center"/>
    </xf>
    <xf numFmtId="3" fontId="5" fillId="0" borderId="0" xfId="3" applyNumberFormat="1" applyFont="1" applyFill="1" applyBorder="1"/>
    <xf numFmtId="0" fontId="4" fillId="0" borderId="0" xfId="3" applyFont="1" applyFill="1"/>
    <xf numFmtId="0" fontId="3" fillId="0" borderId="0" xfId="2" applyFont="1"/>
    <xf numFmtId="169" fontId="20" fillId="0" borderId="0" xfId="3" applyNumberFormat="1" applyFont="1" applyFill="1" applyAlignment="1">
      <alignment horizontal="right"/>
    </xf>
    <xf numFmtId="0" fontId="5" fillId="0" borderId="0" xfId="3" applyFont="1" applyFill="1"/>
    <xf numFmtId="0" fontId="11" fillId="0" borderId="0" xfId="3" applyFont="1" applyFill="1"/>
    <xf numFmtId="1" fontId="11" fillId="0" borderId="0" xfId="3" applyNumberFormat="1" applyFont="1" applyFill="1" applyBorder="1" applyAlignment="1">
      <alignment horizontal="left"/>
    </xf>
    <xf numFmtId="0" fontId="11" fillId="0" borderId="0" xfId="3" applyFont="1" applyFill="1" applyAlignment="1">
      <alignment horizontal="left"/>
    </xf>
    <xf numFmtId="0" fontId="20" fillId="0" borderId="0" xfId="3" applyFont="1" applyFill="1"/>
    <xf numFmtId="0" fontId="14" fillId="0" borderId="0" xfId="3" applyFont="1" applyFill="1"/>
    <xf numFmtId="0" fontId="3" fillId="0" borderId="0" xfId="3" applyFont="1"/>
    <xf numFmtId="0" fontId="3" fillId="0" borderId="0" xfId="3" applyFont="1" applyFill="1"/>
    <xf numFmtId="0" fontId="8" fillId="0" borderId="0" xfId="3" applyFont="1" applyFill="1"/>
    <xf numFmtId="49" fontId="3" fillId="0" borderId="0" xfId="2" applyNumberFormat="1" applyFont="1"/>
    <xf numFmtId="49" fontId="3" fillId="0" borderId="0" xfId="2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49" fontId="3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3" fillId="0" borderId="0" xfId="4" applyNumberFormat="1" applyFont="1" applyFill="1" applyBorder="1" applyAlignment="1" applyProtection="1">
      <alignment horizontal="right"/>
      <protection locked="0"/>
    </xf>
    <xf numFmtId="49" fontId="11" fillId="0" borderId="0" xfId="0" applyNumberFormat="1" applyFont="1" applyFill="1" applyAlignment="1" applyProtection="1">
      <alignment horizontal="left"/>
      <protection locked="0"/>
    </xf>
    <xf numFmtId="0" fontId="4" fillId="6" borderId="13" xfId="3" applyFont="1" applyFill="1" applyBorder="1"/>
    <xf numFmtId="0" fontId="4" fillId="6" borderId="72" xfId="3" applyFont="1" applyFill="1" applyBorder="1" applyAlignment="1">
      <alignment horizontal="right"/>
    </xf>
    <xf numFmtId="3" fontId="11" fillId="6" borderId="9" xfId="0" applyNumberFormat="1" applyFont="1" applyFill="1" applyBorder="1" applyAlignment="1">
      <alignment horizontal="center"/>
    </xf>
    <xf numFmtId="3" fontId="11" fillId="6" borderId="3" xfId="0" applyNumberFormat="1" applyFont="1" applyFill="1" applyBorder="1" applyAlignment="1">
      <alignment horizontal="center"/>
    </xf>
    <xf numFmtId="3" fontId="11" fillId="6" borderId="37" xfId="0" applyNumberFormat="1" applyFont="1" applyFill="1" applyBorder="1" applyAlignment="1">
      <alignment horizontal="right"/>
    </xf>
    <xf numFmtId="3" fontId="11" fillId="6" borderId="3" xfId="0" applyNumberFormat="1" applyFont="1" applyFill="1" applyBorder="1" applyAlignment="1">
      <alignment horizontal="right"/>
    </xf>
    <xf numFmtId="3" fontId="4" fillId="6" borderId="3" xfId="0" applyNumberFormat="1" applyFont="1" applyFill="1" applyBorder="1" applyAlignment="1">
      <alignment horizontal="right"/>
    </xf>
    <xf numFmtId="0" fontId="7" fillId="0" borderId="26" xfId="2" applyFont="1" applyFill="1" applyBorder="1" applyProtection="1">
      <protection locked="0"/>
    </xf>
    <xf numFmtId="49" fontId="12" fillId="0" borderId="9" xfId="0" applyNumberFormat="1" applyFont="1" applyFill="1" applyBorder="1" applyAlignment="1" applyProtection="1">
      <alignment horizontal="center"/>
      <protection locked="0"/>
    </xf>
    <xf numFmtId="49" fontId="12" fillId="0" borderId="3" xfId="0" applyNumberFormat="1" applyFont="1" applyFill="1" applyBorder="1" applyAlignment="1" applyProtection="1">
      <alignment horizontal="center"/>
      <protection locked="0"/>
    </xf>
    <xf numFmtId="49" fontId="12" fillId="0" borderId="13" xfId="0" applyNumberFormat="1" applyFont="1" applyFill="1" applyBorder="1" applyAlignment="1" applyProtection="1">
      <alignment horizontal="center"/>
      <protection locked="0"/>
    </xf>
    <xf numFmtId="49" fontId="12" fillId="0" borderId="17" xfId="0" applyNumberFormat="1" applyFont="1" applyFill="1" applyBorder="1" applyAlignment="1" applyProtection="1">
      <alignment horizontal="center"/>
      <protection locked="0"/>
    </xf>
    <xf numFmtId="49" fontId="12" fillId="0" borderId="2" xfId="0" applyNumberFormat="1" applyFont="1" applyFill="1" applyBorder="1" applyAlignment="1" applyProtection="1">
      <alignment horizontal="center"/>
      <protection locked="0"/>
    </xf>
    <xf numFmtId="49" fontId="12" fillId="0" borderId="18" xfId="0" applyNumberFormat="1" applyFont="1" applyFill="1" applyBorder="1" applyAlignment="1" applyProtection="1">
      <alignment horizontal="center"/>
      <protection locked="0"/>
    </xf>
    <xf numFmtId="49" fontId="12" fillId="0" borderId="71" xfId="0" applyNumberFormat="1" applyFont="1" applyFill="1" applyBorder="1" applyAlignment="1" applyProtection="1">
      <alignment horizontal="center"/>
      <protection locked="0"/>
    </xf>
    <xf numFmtId="49" fontId="12" fillId="0" borderId="78" xfId="0" applyNumberFormat="1" applyFont="1" applyFill="1" applyBorder="1" applyAlignment="1" applyProtection="1">
      <alignment horizontal="center"/>
      <protection locked="0"/>
    </xf>
    <xf numFmtId="49" fontId="12" fillId="0" borderId="72" xfId="0" applyNumberFormat="1" applyFont="1" applyFill="1" applyBorder="1" applyAlignment="1" applyProtection="1">
      <alignment horizontal="center"/>
      <protection locked="0"/>
    </xf>
    <xf numFmtId="49" fontId="12" fillId="0" borderId="10" xfId="0" applyNumberFormat="1" applyFont="1" applyFill="1" applyBorder="1" applyAlignment="1" applyProtection="1">
      <alignment horizontal="center"/>
      <protection locked="0"/>
    </xf>
    <xf numFmtId="49" fontId="12" fillId="0" borderId="11" xfId="0" applyNumberFormat="1" applyFont="1" applyFill="1" applyBorder="1" applyAlignment="1" applyProtection="1">
      <alignment horizontal="center"/>
      <protection locked="0"/>
    </xf>
    <xf numFmtId="49" fontId="12" fillId="0" borderId="12" xfId="0" applyNumberFormat="1" applyFont="1" applyFill="1" applyBorder="1" applyAlignment="1" applyProtection="1">
      <alignment horizontal="center"/>
      <protection locked="0"/>
    </xf>
    <xf numFmtId="0" fontId="12" fillId="0" borderId="48" xfId="0" applyFont="1" applyFill="1" applyBorder="1" applyAlignment="1">
      <alignment horizontal="center"/>
    </xf>
    <xf numFmtId="49" fontId="4" fillId="0" borderId="16" xfId="2" applyNumberFormat="1" applyFont="1" applyBorder="1" applyAlignment="1">
      <alignment horizontal="right"/>
    </xf>
    <xf numFmtId="49" fontId="4" fillId="0" borderId="13" xfId="2" applyNumberFormat="1" applyFont="1" applyBorder="1" applyAlignment="1">
      <alignment horizontal="right"/>
    </xf>
    <xf numFmtId="49" fontId="4" fillId="0" borderId="13" xfId="2" applyNumberFormat="1" applyFont="1" applyFill="1" applyBorder="1" applyAlignment="1">
      <alignment horizontal="right"/>
    </xf>
    <xf numFmtId="49" fontId="4" fillId="0" borderId="22" xfId="2" applyNumberFormat="1" applyFont="1" applyFill="1" applyBorder="1"/>
    <xf numFmtId="49" fontId="4" fillId="0" borderId="37" xfId="2" applyNumberFormat="1" applyFont="1" applyFill="1" applyBorder="1"/>
    <xf numFmtId="49" fontId="4" fillId="0" borderId="4" xfId="2" applyNumberFormat="1" applyFont="1" applyFill="1" applyBorder="1"/>
    <xf numFmtId="49" fontId="4" fillId="0" borderId="76" xfId="2" applyNumberFormat="1" applyFont="1" applyFill="1" applyBorder="1"/>
    <xf numFmtId="3" fontId="9" fillId="0" borderId="36" xfId="3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right"/>
    </xf>
    <xf numFmtId="0" fontId="4" fillId="3" borderId="17" xfId="3" applyFont="1" applyFill="1" applyBorder="1" applyAlignment="1">
      <alignment horizontal="right"/>
    </xf>
    <xf numFmtId="0" fontId="4" fillId="6" borderId="16" xfId="2" applyNumberFormat="1" applyFont="1" applyFill="1" applyBorder="1" applyAlignment="1">
      <alignment horizontal="right"/>
    </xf>
    <xf numFmtId="0" fontId="4" fillId="6" borderId="9" xfId="3" applyFont="1" applyFill="1" applyBorder="1"/>
    <xf numFmtId="0" fontId="4" fillId="6" borderId="3" xfId="3" applyFont="1" applyFill="1" applyBorder="1"/>
    <xf numFmtId="0" fontId="4" fillId="6" borderId="17" xfId="3" applyFont="1" applyFill="1" applyBorder="1" applyAlignment="1">
      <alignment horizontal="right"/>
    </xf>
    <xf numFmtId="0" fontId="4" fillId="6" borderId="18" xfId="3" applyFont="1" applyFill="1" applyBorder="1" applyAlignment="1">
      <alignment horizontal="right"/>
    </xf>
    <xf numFmtId="0" fontId="4" fillId="3" borderId="19" xfId="3" applyFont="1" applyFill="1" applyBorder="1"/>
    <xf numFmtId="0" fontId="4" fillId="3" borderId="25" xfId="3" applyFont="1" applyFill="1" applyBorder="1"/>
    <xf numFmtId="2" fontId="4" fillId="3" borderId="77" xfId="2" applyNumberFormat="1" applyFont="1" applyFill="1" applyBorder="1"/>
    <xf numFmtId="0" fontId="4" fillId="3" borderId="58" xfId="2" applyFont="1" applyFill="1" applyBorder="1"/>
    <xf numFmtId="49" fontId="12" fillId="0" borderId="0" xfId="0" applyNumberFormat="1" applyFont="1" applyFill="1" applyBorder="1" applyAlignment="1" applyProtection="1">
      <protection locked="0"/>
    </xf>
    <xf numFmtId="3" fontId="7" fillId="0" borderId="13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6" fillId="6" borderId="79" xfId="0" applyNumberFormat="1" applyFont="1" applyFill="1" applyBorder="1" applyProtection="1">
      <protection locked="0"/>
    </xf>
    <xf numFmtId="0" fontId="5" fillId="6" borderId="0" xfId="0" applyFont="1" applyFill="1" applyBorder="1"/>
    <xf numFmtId="0" fontId="16" fillId="6" borderId="0" xfId="0" applyFont="1" applyFill="1" applyBorder="1" applyAlignment="1">
      <alignment horizontal="left"/>
    </xf>
    <xf numFmtId="0" fontId="11" fillId="6" borderId="0" xfId="0" applyFont="1" applyFill="1" applyBorder="1"/>
    <xf numFmtId="49" fontId="4" fillId="6" borderId="0" xfId="0" applyNumberFormat="1" applyFont="1" applyFill="1" applyBorder="1" applyAlignment="1">
      <alignment horizontal="center"/>
    </xf>
    <xf numFmtId="49" fontId="4" fillId="6" borderId="80" xfId="0" applyNumberFormat="1" applyFont="1" applyFill="1" applyBorder="1" applyAlignment="1">
      <alignment horizontal="center"/>
    </xf>
    <xf numFmtId="49" fontId="16" fillId="6" borderId="20" xfId="0" applyNumberFormat="1" applyFont="1" applyFill="1" applyBorder="1" applyProtection="1">
      <protection locked="0"/>
    </xf>
    <xf numFmtId="49" fontId="16" fillId="6" borderId="37" xfId="0" applyNumberFormat="1" applyFont="1" applyFill="1" applyBorder="1" applyProtection="1">
      <protection locked="0"/>
    </xf>
    <xf numFmtId="49" fontId="4" fillId="6" borderId="5" xfId="2" applyNumberFormat="1" applyFont="1" applyFill="1" applyBorder="1"/>
    <xf numFmtId="49" fontId="4" fillId="6" borderId="37" xfId="2" applyNumberFormat="1" applyFont="1" applyFill="1" applyBorder="1"/>
    <xf numFmtId="0" fontId="4" fillId="6" borderId="5" xfId="2" applyFont="1" applyFill="1" applyBorder="1" applyAlignment="1">
      <alignment horizontal="left" vertical="center"/>
    </xf>
    <xf numFmtId="0" fontId="2" fillId="6" borderId="4" xfId="2" applyFill="1" applyBorder="1" applyAlignment="1">
      <alignment horizontal="left" vertical="center"/>
    </xf>
    <xf numFmtId="49" fontId="4" fillId="6" borderId="23" xfId="2" applyNumberFormat="1" applyFont="1" applyFill="1" applyBorder="1"/>
    <xf numFmtId="49" fontId="4" fillId="6" borderId="22" xfId="2" applyNumberFormat="1" applyFont="1" applyFill="1" applyBorder="1"/>
    <xf numFmtId="0" fontId="12" fillId="7" borderId="70" xfId="3" applyFont="1" applyFill="1" applyBorder="1" applyAlignment="1">
      <alignment horizontal="right"/>
    </xf>
    <xf numFmtId="0" fontId="12" fillId="7" borderId="73" xfId="3" applyFont="1" applyFill="1" applyBorder="1" applyAlignment="1">
      <alignment horizontal="right"/>
    </xf>
    <xf numFmtId="3" fontId="7" fillId="7" borderId="13" xfId="0" applyNumberFormat="1" applyFont="1" applyFill="1" applyBorder="1" applyAlignment="1">
      <alignment horizontal="center"/>
    </xf>
    <xf numFmtId="0" fontId="19" fillId="0" borderId="0" xfId="0" applyFont="1"/>
    <xf numFmtId="0" fontId="3" fillId="4" borderId="0" xfId="0" applyFont="1" applyFill="1"/>
    <xf numFmtId="4" fontId="18" fillId="0" borderId="13" xfId="0" applyNumberFormat="1" applyFont="1" applyFill="1" applyBorder="1" applyAlignment="1">
      <alignment horizontal="right"/>
    </xf>
    <xf numFmtId="4" fontId="18" fillId="0" borderId="12" xfId="0" applyNumberFormat="1" applyFont="1" applyFill="1" applyBorder="1" applyAlignment="1">
      <alignment horizontal="right"/>
    </xf>
    <xf numFmtId="4" fontId="21" fillId="0" borderId="13" xfId="0" applyNumberFormat="1" applyFont="1" applyFill="1" applyBorder="1" applyAlignment="1">
      <alignment horizontal="right"/>
    </xf>
    <xf numFmtId="0" fontId="16" fillId="8" borderId="9" xfId="0" applyFont="1" applyFill="1" applyBorder="1" applyProtection="1">
      <protection locked="0"/>
    </xf>
    <xf numFmtId="0" fontId="4" fillId="8" borderId="3" xfId="0" applyFont="1" applyFill="1" applyBorder="1"/>
    <xf numFmtId="49" fontId="4" fillId="8" borderId="3" xfId="0" applyNumberFormat="1" applyFont="1" applyFill="1" applyBorder="1"/>
    <xf numFmtId="49" fontId="4" fillId="8" borderId="13" xfId="0" applyNumberFormat="1" applyFont="1" applyFill="1" applyBorder="1" applyAlignment="1">
      <alignment horizontal="right"/>
    </xf>
    <xf numFmtId="49" fontId="12" fillId="8" borderId="9" xfId="0" applyNumberFormat="1" applyFont="1" applyFill="1" applyBorder="1" applyAlignment="1">
      <alignment horizontal="center" vertical="center"/>
    </xf>
    <xf numFmtId="49" fontId="12" fillId="8" borderId="3" xfId="0" applyNumberFormat="1" applyFont="1" applyFill="1" applyBorder="1" applyAlignment="1">
      <alignment horizontal="center" vertical="center"/>
    </xf>
    <xf numFmtId="49" fontId="12" fillId="8" borderId="13" xfId="0" applyNumberFormat="1" applyFont="1" applyFill="1" applyBorder="1" applyAlignment="1">
      <alignment horizontal="center" vertical="center"/>
    </xf>
    <xf numFmtId="3" fontId="5" fillId="8" borderId="9" xfId="0" applyNumberFormat="1" applyFont="1" applyFill="1" applyBorder="1" applyAlignment="1">
      <alignment horizontal="center"/>
    </xf>
    <xf numFmtId="3" fontId="5" fillId="8" borderId="37" xfId="0" applyNumberFormat="1" applyFont="1" applyFill="1" applyBorder="1" applyAlignment="1">
      <alignment horizontal="center"/>
    </xf>
    <xf numFmtId="3" fontId="5" fillId="8" borderId="3" xfId="0" applyNumberFormat="1" applyFont="1" applyFill="1" applyBorder="1" applyAlignment="1">
      <alignment horizontal="center"/>
    </xf>
    <xf numFmtId="3" fontId="5" fillId="8" borderId="13" xfId="0" applyNumberFormat="1" applyFont="1" applyFill="1" applyBorder="1" applyAlignment="1">
      <alignment horizontal="center"/>
    </xf>
    <xf numFmtId="166" fontId="5" fillId="8" borderId="37" xfId="0" applyNumberFormat="1" applyFont="1" applyFill="1" applyBorder="1" applyAlignment="1">
      <alignment horizontal="center"/>
    </xf>
    <xf numFmtId="0" fontId="11" fillId="8" borderId="3" xfId="0" applyFont="1" applyFill="1" applyBorder="1"/>
    <xf numFmtId="49" fontId="11" fillId="8" borderId="3" xfId="0" applyNumberFormat="1" applyFont="1" applyFill="1" applyBorder="1"/>
    <xf numFmtId="49" fontId="11" fillId="8" borderId="13" xfId="0" applyNumberFormat="1" applyFont="1" applyFill="1" applyBorder="1" applyAlignment="1">
      <alignment horizontal="right"/>
    </xf>
    <xf numFmtId="3" fontId="11" fillId="8" borderId="9" xfId="0" applyNumberFormat="1" applyFont="1" applyFill="1" applyBorder="1" applyAlignment="1">
      <alignment horizontal="center"/>
    </xf>
    <xf numFmtId="3" fontId="11" fillId="8" borderId="37" xfId="0" applyNumberFormat="1" applyFont="1" applyFill="1" applyBorder="1" applyAlignment="1">
      <alignment horizontal="center"/>
    </xf>
    <xf numFmtId="3" fontId="11" fillId="8" borderId="3" xfId="0" applyNumberFormat="1" applyFont="1" applyFill="1" applyBorder="1" applyAlignment="1">
      <alignment horizontal="center"/>
    </xf>
    <xf numFmtId="166" fontId="11" fillId="8" borderId="37" xfId="0" applyNumberFormat="1" applyFont="1" applyFill="1" applyBorder="1" applyAlignment="1">
      <alignment horizontal="center"/>
    </xf>
    <xf numFmtId="4" fontId="11" fillId="8" borderId="13" xfId="0" applyNumberFormat="1" applyFont="1" applyFill="1" applyBorder="1" applyAlignment="1">
      <alignment horizontal="right"/>
    </xf>
    <xf numFmtId="3" fontId="7" fillId="8" borderId="13" xfId="0" applyNumberFormat="1" applyFont="1" applyFill="1" applyBorder="1" applyAlignment="1">
      <alignment horizontal="center"/>
    </xf>
    <xf numFmtId="49" fontId="16" fillId="8" borderId="3" xfId="0" applyNumberFormat="1" applyFont="1" applyFill="1" applyBorder="1"/>
    <xf numFmtId="167" fontId="16" fillId="8" borderId="48" xfId="0" applyNumberFormat="1" applyFont="1" applyFill="1" applyBorder="1" applyAlignment="1">
      <alignment horizontal="center"/>
    </xf>
    <xf numFmtId="167" fontId="16" fillId="8" borderId="20" xfId="0" applyNumberFormat="1" applyFont="1" applyFill="1" applyBorder="1" applyAlignment="1">
      <alignment horizontal="center"/>
    </xf>
    <xf numFmtId="167" fontId="16" fillId="8" borderId="49" xfId="0" applyNumberFormat="1" applyFont="1" applyFill="1" applyBorder="1" applyAlignment="1">
      <alignment horizontal="center"/>
    </xf>
    <xf numFmtId="4" fontId="17" fillId="8" borderId="13" xfId="0" applyNumberFormat="1" applyFont="1" applyFill="1" applyBorder="1" applyAlignment="1">
      <alignment horizontal="right"/>
    </xf>
    <xf numFmtId="3" fontId="4" fillId="8" borderId="13" xfId="0" applyNumberFormat="1" applyFont="1" applyFill="1" applyBorder="1" applyAlignment="1">
      <alignment horizontal="center"/>
    </xf>
    <xf numFmtId="3" fontId="11" fillId="8" borderId="13" xfId="0" applyNumberFormat="1" applyFont="1" applyFill="1" applyBorder="1" applyAlignment="1">
      <alignment horizontal="center"/>
    </xf>
    <xf numFmtId="0" fontId="16" fillId="8" borderId="17" xfId="0" applyFont="1" applyFill="1" applyBorder="1" applyProtection="1">
      <protection locked="0"/>
    </xf>
    <xf numFmtId="0" fontId="11" fillId="8" borderId="2" xfId="0" applyFont="1" applyFill="1" applyBorder="1"/>
    <xf numFmtId="49" fontId="11" fillId="8" borderId="2" xfId="0" applyNumberFormat="1" applyFont="1" applyFill="1" applyBorder="1"/>
    <xf numFmtId="49" fontId="11" fillId="8" borderId="18" xfId="0" applyNumberFormat="1" applyFont="1" applyFill="1" applyBorder="1" applyAlignment="1">
      <alignment horizontal="right"/>
    </xf>
    <xf numFmtId="49" fontId="12" fillId="8" borderId="17" xfId="0" applyNumberFormat="1" applyFont="1" applyFill="1" applyBorder="1" applyAlignment="1">
      <alignment horizontal="center" vertical="center"/>
    </xf>
    <xf numFmtId="49" fontId="12" fillId="8" borderId="2" xfId="0" applyNumberFormat="1" applyFont="1" applyFill="1" applyBorder="1" applyAlignment="1">
      <alignment horizontal="center" vertical="center"/>
    </xf>
    <xf numFmtId="49" fontId="12" fillId="8" borderId="18" xfId="0" applyNumberFormat="1" applyFont="1" applyFill="1" applyBorder="1" applyAlignment="1">
      <alignment horizontal="center" vertical="center"/>
    </xf>
    <xf numFmtId="3" fontId="11" fillId="8" borderId="17" xfId="0" applyNumberFormat="1" applyFont="1" applyFill="1" applyBorder="1" applyAlignment="1">
      <alignment horizontal="center"/>
    </xf>
    <xf numFmtId="3" fontId="11" fillId="8" borderId="4" xfId="0" applyNumberFormat="1" applyFont="1" applyFill="1" applyBorder="1" applyAlignment="1">
      <alignment horizontal="center"/>
    </xf>
    <xf numFmtId="3" fontId="11" fillId="8" borderId="2" xfId="0" applyNumberFormat="1" applyFont="1" applyFill="1" applyBorder="1" applyAlignment="1">
      <alignment horizontal="center"/>
    </xf>
    <xf numFmtId="3" fontId="5" fillId="8" borderId="2" xfId="0" applyNumberFormat="1" applyFont="1" applyFill="1" applyBorder="1" applyAlignment="1">
      <alignment horizontal="center"/>
    </xf>
    <xf numFmtId="3" fontId="5" fillId="8" borderId="18" xfId="0" applyNumberFormat="1" applyFont="1" applyFill="1" applyBorder="1" applyAlignment="1">
      <alignment horizontal="center"/>
    </xf>
    <xf numFmtId="166" fontId="11" fillId="8" borderId="4" xfId="0" applyNumberFormat="1" applyFont="1" applyFill="1" applyBorder="1" applyAlignment="1">
      <alignment horizontal="center"/>
    </xf>
    <xf numFmtId="4" fontId="11" fillId="8" borderId="18" xfId="0" applyNumberFormat="1" applyFont="1" applyFill="1" applyBorder="1" applyAlignment="1">
      <alignment horizontal="right"/>
    </xf>
    <xf numFmtId="3" fontId="11" fillId="8" borderId="18" xfId="0" applyNumberFormat="1" applyFont="1" applyFill="1" applyBorder="1" applyAlignment="1">
      <alignment horizontal="center"/>
    </xf>
    <xf numFmtId="0" fontId="16" fillId="8" borderId="9" xfId="0" applyFont="1" applyFill="1" applyBorder="1"/>
    <xf numFmtId="49" fontId="4" fillId="8" borderId="13" xfId="0" applyNumberFormat="1" applyFont="1" applyFill="1" applyBorder="1" applyAlignment="1">
      <alignment horizontal="right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3" fontId="11" fillId="8" borderId="9" xfId="0" applyNumberFormat="1" applyFont="1" applyFill="1" applyBorder="1" applyAlignment="1">
      <alignment horizontal="right"/>
    </xf>
    <xf numFmtId="3" fontId="11" fillId="8" borderId="37" xfId="0" applyNumberFormat="1" applyFont="1" applyFill="1" applyBorder="1" applyAlignment="1">
      <alignment horizontal="right"/>
    </xf>
    <xf numFmtId="3" fontId="11" fillId="8" borderId="3" xfId="0" applyNumberFormat="1" applyFont="1" applyFill="1" applyBorder="1" applyAlignment="1">
      <alignment horizontal="right"/>
    </xf>
    <xf numFmtId="3" fontId="4" fillId="8" borderId="3" xfId="0" applyNumberFormat="1" applyFont="1" applyFill="1" applyBorder="1" applyAlignment="1">
      <alignment horizontal="right"/>
    </xf>
    <xf numFmtId="3" fontId="4" fillId="8" borderId="13" xfId="0" applyNumberFormat="1" applyFont="1" applyFill="1" applyBorder="1" applyAlignment="1">
      <alignment horizontal="right"/>
    </xf>
    <xf numFmtId="4" fontId="18" fillId="8" borderId="13" xfId="0" applyNumberFormat="1" applyFont="1" applyFill="1" applyBorder="1" applyAlignment="1">
      <alignment horizontal="right"/>
    </xf>
    <xf numFmtId="0" fontId="5" fillId="8" borderId="0" xfId="0" applyFont="1" applyFill="1"/>
    <xf numFmtId="3" fontId="5" fillId="4" borderId="0" xfId="0" applyNumberFormat="1" applyFont="1" applyFill="1"/>
    <xf numFmtId="0" fontId="11" fillId="6" borderId="0" xfId="0" applyFont="1" applyFill="1"/>
    <xf numFmtId="164" fontId="9" fillId="9" borderId="0" xfId="0" applyNumberFormat="1" applyFont="1" applyFill="1" applyBorder="1" applyAlignment="1">
      <alignment horizontal="left"/>
    </xf>
    <xf numFmtId="0" fontId="11" fillId="10" borderId="0" xfId="0" applyFont="1" applyFill="1"/>
    <xf numFmtId="0" fontId="16" fillId="0" borderId="0" xfId="0" applyFont="1" applyFill="1"/>
    <xf numFmtId="0" fontId="11" fillId="11" borderId="0" xfId="0" applyFont="1" applyFill="1"/>
    <xf numFmtId="3" fontId="7" fillId="12" borderId="13" xfId="0" applyNumberFormat="1" applyFont="1" applyFill="1" applyBorder="1" applyAlignment="1">
      <alignment horizontal="center"/>
    </xf>
    <xf numFmtId="0" fontId="3" fillId="7" borderId="0" xfId="0" applyFont="1" applyFill="1"/>
    <xf numFmtId="3" fontId="11" fillId="4" borderId="9" xfId="0" applyNumberFormat="1" applyFont="1" applyFill="1" applyBorder="1" applyAlignment="1">
      <alignment horizontal="center"/>
    </xf>
    <xf numFmtId="3" fontId="11" fillId="4" borderId="3" xfId="0" applyNumberFormat="1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3" fontId="11" fillId="4" borderId="3" xfId="0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>
      <alignment horizontal="right"/>
    </xf>
    <xf numFmtId="0" fontId="4" fillId="8" borderId="14" xfId="2" applyFont="1" applyFill="1" applyBorder="1"/>
    <xf numFmtId="0" fontId="4" fillId="8" borderId="17" xfId="2" applyFont="1" applyFill="1" applyBorder="1"/>
    <xf numFmtId="0" fontId="4" fillId="8" borderId="58" xfId="2" applyFont="1" applyFill="1" applyBorder="1"/>
    <xf numFmtId="1" fontId="4" fillId="9" borderId="69" xfId="3" applyNumberFormat="1" applyFont="1" applyFill="1" applyBorder="1" applyAlignment="1">
      <alignment horizontal="right"/>
    </xf>
    <xf numFmtId="2" fontId="4" fillId="9" borderId="20" xfId="3" applyNumberFormat="1" applyFont="1" applyFill="1" applyBorder="1" applyAlignment="1">
      <alignment horizontal="right"/>
    </xf>
    <xf numFmtId="1" fontId="4" fillId="9" borderId="17" xfId="3" applyNumberFormat="1" applyFont="1" applyFill="1" applyBorder="1" applyAlignment="1">
      <alignment horizontal="right"/>
    </xf>
    <xf numFmtId="2" fontId="4" fillId="9" borderId="6" xfId="3" applyNumberFormat="1" applyFont="1" applyFill="1" applyBorder="1" applyAlignment="1">
      <alignment horizontal="right"/>
    </xf>
    <xf numFmtId="1" fontId="4" fillId="9" borderId="58" xfId="2" applyNumberFormat="1" applyFont="1" applyFill="1" applyBorder="1"/>
    <xf numFmtId="2" fontId="4" fillId="9" borderId="77" xfId="2" applyNumberFormat="1" applyFont="1" applyFill="1" applyBorder="1"/>
    <xf numFmtId="168" fontId="12" fillId="9" borderId="2" xfId="2" applyNumberFormat="1" applyFont="1" applyFill="1" applyBorder="1"/>
    <xf numFmtId="0" fontId="4" fillId="4" borderId="9" xfId="3" applyFont="1" applyFill="1" applyBorder="1"/>
    <xf numFmtId="0" fontId="4" fillId="4" borderId="3" xfId="3" applyFont="1" applyFill="1" applyBorder="1"/>
    <xf numFmtId="0" fontId="4" fillId="4" borderId="13" xfId="3" applyFont="1" applyFill="1" applyBorder="1"/>
    <xf numFmtId="0" fontId="4" fillId="4" borderId="17" xfId="3" applyFont="1" applyFill="1" applyBorder="1" applyAlignment="1">
      <alignment horizontal="right"/>
    </xf>
    <xf numFmtId="0" fontId="4" fillId="4" borderId="18" xfId="3" applyFont="1" applyFill="1" applyBorder="1" applyAlignment="1">
      <alignment horizontal="right"/>
    </xf>
    <xf numFmtId="0" fontId="4" fillId="4" borderId="18" xfId="3" applyFont="1" applyFill="1" applyBorder="1"/>
    <xf numFmtId="0" fontId="4" fillId="4" borderId="58" xfId="2" applyFont="1" applyFill="1" applyBorder="1"/>
    <xf numFmtId="2" fontId="4" fillId="4" borderId="61" xfId="2" applyNumberFormat="1" applyFont="1" applyFill="1" applyBorder="1"/>
    <xf numFmtId="2" fontId="4" fillId="4" borderId="59" xfId="2" applyNumberFormat="1" applyFont="1" applyFill="1" applyBorder="1"/>
    <xf numFmtId="4" fontId="4" fillId="9" borderId="0" xfId="2" applyNumberFormat="1" applyFont="1" applyFill="1" applyBorder="1"/>
    <xf numFmtId="49" fontId="4" fillId="8" borderId="9" xfId="2" applyNumberFormat="1" applyFont="1" applyFill="1" applyBorder="1" applyProtection="1">
      <protection locked="0"/>
    </xf>
    <xf numFmtId="49" fontId="4" fillId="8" borderId="17" xfId="2" applyNumberFormat="1" applyFont="1" applyFill="1" applyBorder="1" applyProtection="1">
      <protection locked="0"/>
    </xf>
    <xf numFmtId="49" fontId="4" fillId="8" borderId="71" xfId="2" applyNumberFormat="1" applyFont="1" applyFill="1" applyBorder="1" applyProtection="1">
      <protection locked="0"/>
    </xf>
    <xf numFmtId="0" fontId="4" fillId="4" borderId="72" xfId="3" applyFont="1" applyFill="1" applyBorder="1" applyAlignment="1">
      <alignment horizontal="right"/>
    </xf>
    <xf numFmtId="1" fontId="4" fillId="0" borderId="69" xfId="3" applyNumberFormat="1" applyFont="1" applyFill="1" applyBorder="1" applyAlignment="1">
      <alignment horizontal="right"/>
    </xf>
    <xf numFmtId="2" fontId="4" fillId="0" borderId="20" xfId="3" applyNumberFormat="1" applyFont="1" applyFill="1" applyBorder="1" applyAlignment="1">
      <alignment horizontal="right"/>
    </xf>
    <xf numFmtId="1" fontId="4" fillId="0" borderId="17" xfId="3" applyNumberFormat="1" applyFont="1" applyFill="1" applyBorder="1" applyAlignment="1">
      <alignment horizontal="right"/>
    </xf>
    <xf numFmtId="2" fontId="4" fillId="0" borderId="6" xfId="3" applyNumberFormat="1" applyFont="1" applyFill="1" applyBorder="1" applyAlignment="1">
      <alignment horizontal="right"/>
    </xf>
    <xf numFmtId="1" fontId="4" fillId="0" borderId="58" xfId="2" applyNumberFormat="1" applyFont="1" applyFill="1" applyBorder="1"/>
    <xf numFmtId="2" fontId="4" fillId="0" borderId="77" xfId="2" applyNumberFormat="1" applyFont="1" applyFill="1" applyBorder="1"/>
    <xf numFmtId="168" fontId="12" fillId="0" borderId="2" xfId="2" applyNumberFormat="1" applyFont="1" applyFill="1" applyBorder="1"/>
    <xf numFmtId="0" fontId="4" fillId="4" borderId="20" xfId="3" applyFont="1" applyFill="1" applyBorder="1"/>
    <xf numFmtId="0" fontId="4" fillId="4" borderId="0" xfId="3" applyFont="1" applyFill="1" applyBorder="1"/>
    <xf numFmtId="0" fontId="4" fillId="4" borderId="73" xfId="3" applyFont="1" applyFill="1" applyBorder="1" applyAlignment="1">
      <alignment horizontal="right"/>
    </xf>
    <xf numFmtId="0" fontId="4" fillId="4" borderId="62" xfId="2" applyFont="1" applyFill="1" applyBorder="1"/>
    <xf numFmtId="0" fontId="4" fillId="4" borderId="70" xfId="3" applyFont="1" applyFill="1" applyBorder="1" applyAlignment="1">
      <alignment horizontal="right"/>
    </xf>
    <xf numFmtId="0" fontId="4" fillId="4" borderId="81" xfId="2" applyFont="1" applyFill="1" applyBorder="1"/>
    <xf numFmtId="0" fontId="5" fillId="7" borderId="6" xfId="0" applyFont="1" applyFill="1" applyBorder="1"/>
    <xf numFmtId="49" fontId="4" fillId="7" borderId="6" xfId="0" applyNumberFormat="1" applyFont="1" applyFill="1" applyBorder="1" applyAlignment="1">
      <alignment horizontal="center"/>
    </xf>
    <xf numFmtId="0" fontId="4" fillId="9" borderId="0" xfId="2" applyFont="1" applyFill="1"/>
    <xf numFmtId="3" fontId="11" fillId="9" borderId="0" xfId="0" applyNumberFormat="1" applyFont="1" applyFill="1" applyBorder="1"/>
    <xf numFmtId="3" fontId="11" fillId="4" borderId="13" xfId="0" applyNumberFormat="1" applyFont="1" applyFill="1" applyBorder="1" applyAlignment="1">
      <alignment horizontal="center"/>
    </xf>
    <xf numFmtId="3" fontId="11" fillId="6" borderId="13" xfId="0" applyNumberFormat="1" applyFont="1" applyFill="1" applyBorder="1" applyAlignment="1">
      <alignment horizontal="center"/>
    </xf>
    <xf numFmtId="49" fontId="4" fillId="7" borderId="4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6" borderId="3" xfId="0" applyFont="1" applyFill="1" applyBorder="1" applyAlignment="1">
      <alignment horizontal="right"/>
    </xf>
    <xf numFmtId="49" fontId="4" fillId="6" borderId="3" xfId="0" applyNumberFormat="1" applyFont="1" applyFill="1" applyBorder="1" applyAlignment="1">
      <alignment horizontal="right"/>
    </xf>
    <xf numFmtId="49" fontId="12" fillId="0" borderId="37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right"/>
    </xf>
    <xf numFmtId="0" fontId="11" fillId="6" borderId="2" xfId="0" applyFont="1" applyFill="1" applyBorder="1"/>
    <xf numFmtId="0" fontId="11" fillId="6" borderId="2" xfId="0" applyFont="1" applyFill="1" applyBorder="1" applyAlignment="1">
      <alignment horizontal="right"/>
    </xf>
    <xf numFmtId="3" fontId="11" fillId="6" borderId="37" xfId="0" applyNumberFormat="1" applyFont="1" applyFill="1" applyBorder="1" applyAlignment="1">
      <alignment horizontal="center"/>
    </xf>
    <xf numFmtId="0" fontId="4" fillId="6" borderId="0" xfId="0" applyFont="1" applyFill="1"/>
    <xf numFmtId="3" fontId="11" fillId="6" borderId="2" xfId="0" applyNumberFormat="1" applyFont="1" applyFill="1" applyBorder="1" applyAlignment="1">
      <alignment horizontal="center"/>
    </xf>
    <xf numFmtId="0" fontId="4" fillId="6" borderId="2" xfId="0" applyFont="1" applyFill="1" applyBorder="1"/>
    <xf numFmtId="0" fontId="11" fillId="6" borderId="50" xfId="0" applyFont="1" applyFill="1" applyBorder="1"/>
    <xf numFmtId="0" fontId="11" fillId="0" borderId="3" xfId="0" applyFont="1" applyFill="1" applyBorder="1"/>
    <xf numFmtId="49" fontId="16" fillId="0" borderId="3" xfId="0" applyNumberFormat="1" applyFont="1" applyFill="1" applyBorder="1"/>
    <xf numFmtId="3" fontId="4" fillId="4" borderId="13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7" fontId="16" fillId="0" borderId="5" xfId="0" applyNumberFormat="1" applyFont="1" applyFill="1" applyBorder="1" applyAlignment="1">
      <alignment horizontal="center"/>
    </xf>
    <xf numFmtId="167" fontId="16" fillId="0" borderId="6" xfId="0" applyNumberFormat="1" applyFont="1" applyFill="1" applyBorder="1" applyAlignment="1">
      <alignment horizontal="center"/>
    </xf>
    <xf numFmtId="167" fontId="16" fillId="0" borderId="44" xfId="0" applyNumberFormat="1" applyFont="1" applyFill="1" applyBorder="1" applyAlignment="1">
      <alignment horizontal="center"/>
    </xf>
    <xf numFmtId="167" fontId="16" fillId="0" borderId="28" xfId="0" applyNumberFormat="1" applyFont="1" applyFill="1" applyBorder="1" applyAlignment="1">
      <alignment horizontal="center"/>
    </xf>
    <xf numFmtId="167" fontId="16" fillId="0" borderId="29" xfId="0" applyNumberFormat="1" applyFont="1" applyFill="1" applyBorder="1" applyAlignment="1">
      <alignment horizontal="center"/>
    </xf>
    <xf numFmtId="167" fontId="16" fillId="0" borderId="45" xfId="0" applyNumberFormat="1" applyFont="1" applyFill="1" applyBorder="1" applyAlignment="1">
      <alignment horizontal="center"/>
    </xf>
    <xf numFmtId="44" fontId="12" fillId="0" borderId="2" xfId="1" applyFont="1" applyFill="1" applyBorder="1" applyAlignment="1">
      <alignment horizontal="center"/>
    </xf>
    <xf numFmtId="164" fontId="22" fillId="0" borderId="19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center" vertical="center" wrapText="1"/>
    </xf>
    <xf numFmtId="3" fontId="4" fillId="0" borderId="34" xfId="0" applyNumberFormat="1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3" fontId="4" fillId="0" borderId="35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 vertical="center" wrapText="1"/>
    </xf>
    <xf numFmtId="3" fontId="4" fillId="0" borderId="36" xfId="0" applyNumberFormat="1" applyFont="1" applyFill="1" applyBorder="1" applyAlignment="1">
      <alignment horizontal="center" vertical="center" wrapText="1"/>
    </xf>
    <xf numFmtId="3" fontId="4" fillId="0" borderId="33" xfId="0" applyNumberFormat="1" applyFont="1" applyFill="1" applyBorder="1" applyAlignment="1">
      <alignment horizontal="center" vertical="center" wrapText="1"/>
    </xf>
    <xf numFmtId="3" fontId="4" fillId="9" borderId="16" xfId="0" applyNumberFormat="1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/>
    </xf>
    <xf numFmtId="0" fontId="3" fillId="6" borderId="77" xfId="0" applyFont="1" applyFill="1" applyBorder="1" applyAlignment="1"/>
    <xf numFmtId="0" fontId="0" fillId="0" borderId="77" xfId="0" applyBorder="1" applyAlignment="1"/>
    <xf numFmtId="44" fontId="12" fillId="4" borderId="2" xfId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center" vertical="center" wrapText="1"/>
    </xf>
    <xf numFmtId="44" fontId="12" fillId="0" borderId="0" xfId="4" applyFont="1" applyFill="1" applyBorder="1" applyAlignment="1">
      <alignment horizontal="center"/>
    </xf>
    <xf numFmtId="0" fontId="11" fillId="6" borderId="5" xfId="3" applyFont="1" applyFill="1" applyBorder="1" applyAlignment="1">
      <alignment horizontal="center"/>
    </xf>
    <xf numFmtId="0" fontId="11" fillId="6" borderId="6" xfId="3" applyFont="1" applyFill="1" applyBorder="1" applyAlignment="1">
      <alignment horizontal="center"/>
    </xf>
    <xf numFmtId="0" fontId="11" fillId="6" borderId="4" xfId="3" applyFont="1" applyFill="1" applyBorder="1" applyAlignment="1">
      <alignment horizontal="center"/>
    </xf>
    <xf numFmtId="0" fontId="4" fillId="0" borderId="2" xfId="2" applyFont="1" applyBorder="1" applyAlignment="1">
      <alignment horizontal="left" vertical="center"/>
    </xf>
    <xf numFmtId="0" fontId="2" fillId="0" borderId="2" xfId="2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0" borderId="75" xfId="2" applyFont="1" applyBorder="1" applyAlignment="1">
      <alignment horizontal="left" vertical="center"/>
    </xf>
    <xf numFmtId="0" fontId="2" fillId="0" borderId="76" xfId="2" applyBorder="1" applyAlignment="1">
      <alignment horizontal="left" vertical="center"/>
    </xf>
    <xf numFmtId="3" fontId="4" fillId="0" borderId="38" xfId="3" applyNumberFormat="1" applyFont="1" applyFill="1" applyBorder="1" applyAlignment="1">
      <alignment horizontal="center" vertical="center" wrapText="1"/>
    </xf>
    <xf numFmtId="3" fontId="4" fillId="0" borderId="58" xfId="3" applyNumberFormat="1" applyFont="1" applyFill="1" applyBorder="1" applyAlignment="1">
      <alignment horizontal="center" vertical="center" wrapText="1"/>
    </xf>
    <xf numFmtId="3" fontId="4" fillId="0" borderId="54" xfId="3" applyNumberFormat="1" applyFont="1" applyFill="1" applyBorder="1" applyAlignment="1">
      <alignment horizontal="center" vertical="center" wrapText="1"/>
    </xf>
    <xf numFmtId="3" fontId="4" fillId="0" borderId="59" xfId="3" applyNumberFormat="1" applyFont="1" applyFill="1" applyBorder="1" applyAlignment="1">
      <alignment horizontal="center" vertical="center" wrapText="1"/>
    </xf>
    <xf numFmtId="3" fontId="4" fillId="0" borderId="56" xfId="3" applyNumberFormat="1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>
      <alignment horizontal="center" vertical="center" wrapText="1"/>
    </xf>
    <xf numFmtId="3" fontId="4" fillId="0" borderId="60" xfId="3" applyNumberFormat="1" applyFont="1" applyFill="1" applyBorder="1" applyAlignment="1">
      <alignment horizontal="center" vertical="center" wrapText="1"/>
    </xf>
    <xf numFmtId="3" fontId="4" fillId="0" borderId="61" xfId="3" applyNumberFormat="1" applyFont="1" applyFill="1" applyBorder="1" applyAlignment="1">
      <alignment horizontal="center" vertical="center" wrapText="1"/>
    </xf>
    <xf numFmtId="3" fontId="4" fillId="9" borderId="57" xfId="3" applyNumberFormat="1" applyFont="1" applyFill="1" applyBorder="1" applyAlignment="1">
      <alignment horizontal="center" vertical="center" wrapText="1"/>
    </xf>
    <xf numFmtId="3" fontId="4" fillId="9" borderId="62" xfId="3" applyNumberFormat="1" applyFont="1" applyFill="1" applyBorder="1" applyAlignment="1">
      <alignment horizontal="center" vertical="center" wrapText="1"/>
    </xf>
    <xf numFmtId="0" fontId="6" fillId="0" borderId="19" xfId="2" applyFont="1" applyBorder="1" applyAlignment="1">
      <alignment horizontal="left" vertical="center"/>
    </xf>
    <xf numFmtId="49" fontId="4" fillId="0" borderId="14" xfId="2" applyNumberFormat="1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center" wrapText="1"/>
    </xf>
    <xf numFmtId="0" fontId="4" fillId="0" borderId="23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3" fontId="12" fillId="0" borderId="21" xfId="3" applyNumberFormat="1" applyFont="1" applyFill="1" applyBorder="1" applyAlignment="1">
      <alignment horizontal="center" vertical="center" wrapText="1"/>
    </xf>
    <xf numFmtId="3" fontId="12" fillId="0" borderId="24" xfId="3" applyNumberFormat="1" applyFont="1" applyFill="1" applyBorder="1" applyAlignment="1">
      <alignment horizontal="center" vertical="center" wrapText="1"/>
    </xf>
    <xf numFmtId="3" fontId="12" fillId="0" borderId="55" xfId="3" applyNumberFormat="1" applyFont="1" applyFill="1" applyBorder="1" applyAlignment="1">
      <alignment horizontal="center" vertical="center" wrapText="1"/>
    </xf>
    <xf numFmtId="0" fontId="4" fillId="0" borderId="34" xfId="2" applyFont="1" applyBorder="1" applyAlignment="1">
      <alignment horizontal="left" vertical="center"/>
    </xf>
    <xf numFmtId="0" fontId="2" fillId="0" borderId="34" xfId="2" applyBorder="1" applyAlignment="1">
      <alignment horizontal="left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52" xfId="2" applyFont="1" applyBorder="1" applyAlignment="1">
      <alignment horizontal="center" vertical="center"/>
    </xf>
    <xf numFmtId="0" fontId="2" fillId="0" borderId="53" xfId="2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  <xf numFmtId="0" fontId="2" fillId="0" borderId="37" xfId="2" applyBorder="1" applyAlignment="1">
      <alignment horizontal="center" vertical="center"/>
    </xf>
    <xf numFmtId="49" fontId="4" fillId="0" borderId="54" xfId="2" applyNumberFormat="1" applyFont="1" applyBorder="1" applyAlignment="1">
      <alignment horizontal="center" vertical="center" wrapText="1"/>
    </xf>
    <xf numFmtId="49" fontId="4" fillId="0" borderId="13" xfId="2" applyNumberFormat="1" applyFont="1" applyBorder="1" applyAlignment="1">
      <alignment horizontal="center" vertical="center" wrapText="1"/>
    </xf>
    <xf numFmtId="3" fontId="4" fillId="0" borderId="57" xfId="3" applyNumberFormat="1" applyFont="1" applyFill="1" applyBorder="1" applyAlignment="1">
      <alignment horizontal="center" vertical="center" wrapText="1"/>
    </xf>
    <xf numFmtId="3" fontId="4" fillId="0" borderId="62" xfId="3" applyNumberFormat="1" applyFont="1" applyFill="1" applyBorder="1" applyAlignment="1">
      <alignment horizontal="center" vertical="center" wrapText="1"/>
    </xf>
    <xf numFmtId="3" fontId="12" fillId="0" borderId="57" xfId="3" applyNumberFormat="1" applyFont="1" applyFill="1" applyBorder="1" applyAlignment="1">
      <alignment horizontal="center" vertical="center" wrapText="1"/>
    </xf>
    <xf numFmtId="3" fontId="12" fillId="0" borderId="62" xfId="3" applyNumberFormat="1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left" vertical="center"/>
    </xf>
    <xf numFmtId="0" fontId="2" fillId="6" borderId="2" xfId="2" applyFill="1" applyBorder="1" applyAlignment="1">
      <alignment horizontal="left" vertical="center"/>
    </xf>
    <xf numFmtId="0" fontId="4" fillId="6" borderId="34" xfId="2" applyFont="1" applyFill="1" applyBorder="1" applyAlignment="1">
      <alignment horizontal="left" vertical="center"/>
    </xf>
    <xf numFmtId="0" fontId="2" fillId="6" borderId="34" xfId="2" applyFill="1" applyBorder="1" applyAlignment="1">
      <alignment horizontal="left" vertical="center"/>
    </xf>
    <xf numFmtId="2" fontId="12" fillId="0" borderId="0" xfId="0" applyNumberFormat="1" applyFont="1" applyFill="1" applyBorder="1"/>
    <xf numFmtId="0" fontId="3" fillId="0" borderId="0" xfId="2" applyFont="1" applyFill="1"/>
    <xf numFmtId="2" fontId="12" fillId="0" borderId="0" xfId="2" applyNumberFormat="1" applyFont="1" applyFill="1"/>
    <xf numFmtId="2" fontId="7" fillId="0" borderId="0" xfId="2" applyNumberFormat="1" applyFont="1" applyFill="1"/>
  </cellXfs>
  <cellStyles count="6">
    <cellStyle name="Měna" xfId="1" builtinId="4"/>
    <cellStyle name="Měna 2" xfId="4" xr:uid="{00000000-0005-0000-0000-000001000000}"/>
    <cellStyle name="Měna 2 2" xfId="5" xr:uid="{00000000-0005-0000-0000-000002000000}"/>
    <cellStyle name="Normální" xfId="0" builtinId="0"/>
    <cellStyle name="Normální 2" xfId="2" xr:uid="{00000000-0005-0000-0000-000004000000}"/>
    <cellStyle name="Normální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65"/>
  <sheetViews>
    <sheetView tabSelected="1" topLeftCell="A73" zoomScale="130" zoomScaleNormal="130" workbookViewId="0">
      <selection activeCell="X115" sqref="X115"/>
    </sheetView>
  </sheetViews>
  <sheetFormatPr defaultColWidth="7.85546875" defaultRowHeight="12" x14ac:dyDescent="0.2"/>
  <cols>
    <col min="1" max="1" width="22.42578125" style="1" customWidth="1"/>
    <col min="2" max="2" width="17.5703125" style="1" bestFit="1" customWidth="1"/>
    <col min="3" max="3" width="12.5703125" style="1" customWidth="1"/>
    <col min="4" max="4" width="7" style="9" customWidth="1"/>
    <col min="5" max="16" width="2.28515625" style="7" customWidth="1"/>
    <col min="17" max="17" width="4.140625" style="4" customWidth="1"/>
    <col min="18" max="18" width="4.85546875" style="4" customWidth="1"/>
    <col min="19" max="19" width="5.28515625" style="4" customWidth="1"/>
    <col min="20" max="20" width="5.85546875" style="4" customWidth="1"/>
    <col min="21" max="21" width="4.7109375" style="4" customWidth="1"/>
    <col min="22" max="22" width="5.5703125" style="4" bestFit="1" customWidth="1"/>
    <col min="23" max="23" width="4.7109375" style="4" customWidth="1"/>
    <col min="24" max="24" width="5.5703125" style="2" customWidth="1"/>
    <col min="25" max="25" width="6.42578125" style="2" customWidth="1"/>
    <col min="26" max="26" width="7" style="2" customWidth="1"/>
    <col min="27" max="27" width="5.85546875" style="2" customWidth="1"/>
    <col min="28" max="28" width="30.28515625" style="6" customWidth="1"/>
    <col min="29" max="29" width="10.85546875" style="1" customWidth="1"/>
    <col min="30" max="30" width="15.7109375" style="1" customWidth="1"/>
    <col min="31" max="31" width="13.85546875" style="1" customWidth="1"/>
    <col min="32" max="32" width="15.28515625" style="1" customWidth="1"/>
    <col min="33" max="42" width="7.85546875" style="1" customWidth="1"/>
    <col min="43" max="44" width="7.85546875" style="67" customWidth="1"/>
    <col min="45" max="16384" width="7.85546875" style="1"/>
  </cols>
  <sheetData>
    <row r="1" spans="1:44" x14ac:dyDescent="0.2">
      <c r="A1" s="388" t="s">
        <v>231</v>
      </c>
    </row>
    <row r="2" spans="1:44" x14ac:dyDescent="0.2">
      <c r="A2" s="388"/>
    </row>
    <row r="3" spans="1:44" ht="13.5" thickBot="1" x14ac:dyDescent="0.25">
      <c r="A3" s="389" t="s">
        <v>232</v>
      </c>
      <c r="B3" s="455" t="s">
        <v>232</v>
      </c>
      <c r="C3" s="556" t="s">
        <v>232</v>
      </c>
      <c r="D3" s="557"/>
    </row>
    <row r="4" spans="1:44" s="11" customFormat="1" ht="15" customHeight="1" x14ac:dyDescent="0.2">
      <c r="A4" s="524" t="s">
        <v>151</v>
      </c>
      <c r="B4" s="526" t="s">
        <v>57</v>
      </c>
      <c r="C4" s="528" t="s">
        <v>59</v>
      </c>
      <c r="D4" s="530" t="s">
        <v>41</v>
      </c>
      <c r="E4" s="532" t="s">
        <v>42</v>
      </c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4"/>
      <c r="Q4" s="559" t="s">
        <v>87</v>
      </c>
      <c r="R4" s="560"/>
      <c r="S4" s="560"/>
      <c r="T4" s="561"/>
      <c r="U4" s="546" t="s">
        <v>43</v>
      </c>
      <c r="V4" s="546" t="s">
        <v>99</v>
      </c>
      <c r="W4" s="546" t="s">
        <v>52</v>
      </c>
      <c r="X4" s="548" t="s">
        <v>53</v>
      </c>
      <c r="Y4" s="550" t="s">
        <v>148</v>
      </c>
      <c r="Z4" s="551"/>
      <c r="AA4" s="554" t="s">
        <v>45</v>
      </c>
      <c r="AB4" s="544"/>
      <c r="AQ4" s="13"/>
      <c r="AR4" s="13"/>
    </row>
    <row r="5" spans="1:44" s="44" customFormat="1" ht="15" customHeight="1" thickBot="1" x14ac:dyDescent="0.25">
      <c r="A5" s="525"/>
      <c r="B5" s="527"/>
      <c r="C5" s="529"/>
      <c r="D5" s="531"/>
      <c r="E5" s="535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1"/>
      <c r="Q5" s="176" t="s">
        <v>91</v>
      </c>
      <c r="R5" s="168" t="s">
        <v>17</v>
      </c>
      <c r="S5" s="110" t="s">
        <v>18</v>
      </c>
      <c r="T5" s="110" t="s">
        <v>16</v>
      </c>
      <c r="U5" s="547"/>
      <c r="V5" s="547"/>
      <c r="W5" s="547"/>
      <c r="X5" s="549"/>
      <c r="Y5" s="552"/>
      <c r="Z5" s="553"/>
      <c r="AA5" s="555"/>
      <c r="AB5" s="545"/>
      <c r="AQ5" s="45"/>
      <c r="AR5" s="45"/>
    </row>
    <row r="6" spans="1:44" s="11" customFormat="1" ht="14.25" customHeight="1" thickTop="1" thickBot="1" x14ac:dyDescent="0.25">
      <c r="A6" s="141" t="s">
        <v>48</v>
      </c>
      <c r="B6" s="142"/>
      <c r="C6" s="142"/>
      <c r="D6" s="143"/>
      <c r="E6" s="144" t="s">
        <v>0</v>
      </c>
      <c r="F6" s="145" t="s">
        <v>1</v>
      </c>
      <c r="G6" s="145" t="s">
        <v>2</v>
      </c>
      <c r="H6" s="145" t="s">
        <v>3</v>
      </c>
      <c r="I6" s="145" t="s">
        <v>4</v>
      </c>
      <c r="J6" s="145" t="s">
        <v>5</v>
      </c>
      <c r="K6" s="145" t="s">
        <v>6</v>
      </c>
      <c r="L6" s="145" t="s">
        <v>7</v>
      </c>
      <c r="M6" s="145" t="s">
        <v>8</v>
      </c>
      <c r="N6" s="145" t="s">
        <v>9</v>
      </c>
      <c r="O6" s="145" t="s">
        <v>10</v>
      </c>
      <c r="P6" s="146" t="s">
        <v>39</v>
      </c>
      <c r="Q6" s="147" t="s">
        <v>11</v>
      </c>
      <c r="R6" s="150" t="s">
        <v>11</v>
      </c>
      <c r="S6" s="148" t="s">
        <v>11</v>
      </c>
      <c r="T6" s="148" t="s">
        <v>11</v>
      </c>
      <c r="U6" s="148" t="s">
        <v>11</v>
      </c>
      <c r="V6" s="148" t="s">
        <v>100</v>
      </c>
      <c r="W6" s="148" t="s">
        <v>11</v>
      </c>
      <c r="X6" s="149" t="s">
        <v>11</v>
      </c>
      <c r="Y6" s="150" t="s">
        <v>46</v>
      </c>
      <c r="Z6" s="149" t="s">
        <v>47</v>
      </c>
      <c r="AA6" s="149" t="s">
        <v>14</v>
      </c>
      <c r="AB6" s="46"/>
      <c r="AQ6" s="13"/>
      <c r="AR6" s="13"/>
    </row>
    <row r="7" spans="1:44" s="11" customFormat="1" ht="12" customHeight="1" x14ac:dyDescent="0.2">
      <c r="A7" s="393" t="s">
        <v>112</v>
      </c>
      <c r="B7" s="394"/>
      <c r="C7" s="395"/>
      <c r="D7" s="396"/>
      <c r="E7" s="397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9"/>
      <c r="Q7" s="400"/>
      <c r="R7" s="401"/>
      <c r="S7" s="402"/>
      <c r="T7" s="402"/>
      <c r="U7" s="402"/>
      <c r="V7" s="402"/>
      <c r="W7" s="402"/>
      <c r="X7" s="403"/>
      <c r="Y7" s="404"/>
      <c r="Z7" s="403"/>
      <c r="AA7" s="403"/>
      <c r="AB7" s="46"/>
      <c r="AQ7" s="13"/>
      <c r="AR7" s="13"/>
    </row>
    <row r="8" spans="1:44" s="11" customFormat="1" ht="12" customHeight="1" x14ac:dyDescent="0.2">
      <c r="A8" s="135" t="s">
        <v>101</v>
      </c>
      <c r="B8" s="139" t="s">
        <v>139</v>
      </c>
      <c r="C8" s="505" t="s">
        <v>256</v>
      </c>
      <c r="D8" s="509" t="s">
        <v>140</v>
      </c>
      <c r="E8" s="508" t="s">
        <v>16</v>
      </c>
      <c r="F8" s="137" t="s">
        <v>91</v>
      </c>
      <c r="G8" s="137" t="s">
        <v>91</v>
      </c>
      <c r="H8" s="137" t="s">
        <v>91</v>
      </c>
      <c r="I8" s="137" t="s">
        <v>91</v>
      </c>
      <c r="J8" s="137" t="s">
        <v>91</v>
      </c>
      <c r="K8" s="137" t="s">
        <v>18</v>
      </c>
      <c r="L8" s="137" t="s">
        <v>91</v>
      </c>
      <c r="M8" s="137" t="s">
        <v>91</v>
      </c>
      <c r="N8" s="137" t="s">
        <v>91</v>
      </c>
      <c r="O8" s="137" t="s">
        <v>91</v>
      </c>
      <c r="P8" s="138" t="s">
        <v>91</v>
      </c>
      <c r="Q8" s="456"/>
      <c r="R8" s="169"/>
      <c r="S8" s="457"/>
      <c r="T8" s="457"/>
      <c r="U8" s="457"/>
      <c r="V8" s="457"/>
      <c r="W8" s="457"/>
      <c r="X8" s="184"/>
      <c r="Y8" s="166">
        <f>10*Q8+2*R8+S8+T8+U8+12*V8+W8+X8</f>
        <v>0</v>
      </c>
      <c r="Z8" s="183">
        <f>Y8/12</f>
        <v>0</v>
      </c>
      <c r="AA8" s="454"/>
      <c r="AB8" s="46"/>
      <c r="AQ8" s="13"/>
      <c r="AR8" s="13"/>
    </row>
    <row r="9" spans="1:44" s="11" customFormat="1" ht="12" customHeight="1" x14ac:dyDescent="0.2">
      <c r="A9" s="135" t="s">
        <v>101</v>
      </c>
      <c r="B9" s="139" t="s">
        <v>139</v>
      </c>
      <c r="C9" s="505" t="s">
        <v>243</v>
      </c>
      <c r="D9" s="505" t="s">
        <v>146</v>
      </c>
      <c r="E9" s="136" t="s">
        <v>91</v>
      </c>
      <c r="F9" s="137" t="s">
        <v>18</v>
      </c>
      <c r="G9" s="137" t="s">
        <v>91</v>
      </c>
      <c r="H9" s="137" t="s">
        <v>91</v>
      </c>
      <c r="I9" s="137" t="s">
        <v>91</v>
      </c>
      <c r="J9" s="137" t="s">
        <v>91</v>
      </c>
      <c r="K9" s="137" t="s">
        <v>91</v>
      </c>
      <c r="L9" s="137" t="s">
        <v>16</v>
      </c>
      <c r="M9" s="137" t="s">
        <v>91</v>
      </c>
      <c r="N9" s="137" t="s">
        <v>91</v>
      </c>
      <c r="O9" s="204" t="s">
        <v>91</v>
      </c>
      <c r="P9" s="203" t="s">
        <v>91</v>
      </c>
      <c r="Q9" s="456"/>
      <c r="R9" s="169"/>
      <c r="S9" s="457"/>
      <c r="T9" s="457"/>
      <c r="U9" s="457"/>
      <c r="V9" s="457"/>
      <c r="W9" s="457"/>
      <c r="X9" s="184"/>
      <c r="Y9" s="166">
        <f>10*Q9+2*R9+S9+T9+U9+12*V9+W9+X9</f>
        <v>0</v>
      </c>
      <c r="Z9" s="183">
        <f t="shared" ref="Z9:Z71" si="0">Y9/12</f>
        <v>0</v>
      </c>
      <c r="AA9" s="387"/>
      <c r="AB9" s="46"/>
      <c r="AQ9" s="13"/>
      <c r="AR9" s="13"/>
    </row>
    <row r="10" spans="1:44" s="11" customFormat="1" ht="12" customHeight="1" x14ac:dyDescent="0.2">
      <c r="A10" s="226" t="s">
        <v>156</v>
      </c>
      <c r="B10" s="228" t="s">
        <v>139</v>
      </c>
      <c r="C10" s="506" t="s">
        <v>252</v>
      </c>
      <c r="D10" s="506" t="s">
        <v>147</v>
      </c>
      <c r="E10" s="136" t="s">
        <v>91</v>
      </c>
      <c r="F10" s="137" t="s">
        <v>91</v>
      </c>
      <c r="G10" s="137" t="s">
        <v>16</v>
      </c>
      <c r="H10" s="137" t="s">
        <v>91</v>
      </c>
      <c r="I10" s="137" t="s">
        <v>91</v>
      </c>
      <c r="J10" s="137" t="s">
        <v>91</v>
      </c>
      <c r="K10" s="137" t="s">
        <v>91</v>
      </c>
      <c r="L10" s="137" t="s">
        <v>91</v>
      </c>
      <c r="M10" s="137" t="s">
        <v>18</v>
      </c>
      <c r="N10" s="137" t="s">
        <v>91</v>
      </c>
      <c r="O10" s="137" t="s">
        <v>91</v>
      </c>
      <c r="P10" s="203" t="s">
        <v>91</v>
      </c>
      <c r="Q10" s="327"/>
      <c r="R10" s="169"/>
      <c r="S10" s="328"/>
      <c r="T10" s="328"/>
      <c r="U10" s="328"/>
      <c r="V10" s="457"/>
      <c r="W10" s="328"/>
      <c r="X10" s="184"/>
      <c r="Y10" s="166">
        <f t="shared" ref="Y10:Y83" si="1">10*Q10+2*R10+S10+T10+U10+12*V10+W10+X10</f>
        <v>0</v>
      </c>
      <c r="Z10" s="183">
        <f>Y10/12</f>
        <v>0</v>
      </c>
      <c r="AA10" s="387"/>
      <c r="AB10" s="46"/>
      <c r="AQ10" s="13"/>
      <c r="AR10" s="13"/>
    </row>
    <row r="11" spans="1:44" s="11" customFormat="1" ht="12" customHeight="1" x14ac:dyDescent="0.25">
      <c r="A11" s="135"/>
      <c r="B11" s="139"/>
      <c r="C11" s="180" t="s">
        <v>60</v>
      </c>
      <c r="D11" s="140"/>
      <c r="E11" s="136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8"/>
      <c r="Q11" s="154"/>
      <c r="R11" s="170"/>
      <c r="S11" s="155"/>
      <c r="T11" s="155"/>
      <c r="U11" s="537">
        <f>SUM(Y8:Y10)</f>
        <v>0</v>
      </c>
      <c r="V11" s="538"/>
      <c r="W11" s="538"/>
      <c r="X11" s="539"/>
      <c r="Y11" s="166"/>
      <c r="Z11" s="392">
        <f>U11/12</f>
        <v>0</v>
      </c>
      <c r="AA11" s="366"/>
      <c r="AB11" s="46"/>
      <c r="AQ11" s="13"/>
      <c r="AR11" s="13"/>
    </row>
    <row r="12" spans="1:44" s="11" customFormat="1" ht="12" customHeight="1" x14ac:dyDescent="0.2">
      <c r="A12" s="393" t="s">
        <v>149</v>
      </c>
      <c r="B12" s="405"/>
      <c r="C12" s="406"/>
      <c r="D12" s="407"/>
      <c r="E12" s="397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9"/>
      <c r="Q12" s="408"/>
      <c r="R12" s="409"/>
      <c r="S12" s="410"/>
      <c r="T12" s="410"/>
      <c r="U12" s="410"/>
      <c r="V12" s="402"/>
      <c r="W12" s="402"/>
      <c r="X12" s="403"/>
      <c r="Y12" s="411"/>
      <c r="Z12" s="412"/>
      <c r="AA12" s="413"/>
      <c r="AB12" s="46"/>
      <c r="AQ12" s="13"/>
      <c r="AR12" s="13"/>
    </row>
    <row r="13" spans="1:44" s="11" customFormat="1" ht="12" customHeight="1" x14ac:dyDescent="0.2">
      <c r="A13" s="135" t="s">
        <v>101</v>
      </c>
      <c r="B13" s="139" t="s">
        <v>139</v>
      </c>
      <c r="C13" s="505" t="s">
        <v>254</v>
      </c>
      <c r="D13" s="505" t="s">
        <v>150</v>
      </c>
      <c r="E13" s="136" t="s">
        <v>91</v>
      </c>
      <c r="F13" s="137" t="s">
        <v>91</v>
      </c>
      <c r="G13" s="137" t="s">
        <v>91</v>
      </c>
      <c r="H13" s="137" t="s">
        <v>91</v>
      </c>
      <c r="I13" s="137" t="s">
        <v>18</v>
      </c>
      <c r="J13" s="137" t="s">
        <v>91</v>
      </c>
      <c r="K13" s="137" t="s">
        <v>91</v>
      </c>
      <c r="L13" s="137" t="s">
        <v>91</v>
      </c>
      <c r="M13" s="137" t="s">
        <v>91</v>
      </c>
      <c r="N13" s="137" t="s">
        <v>91</v>
      </c>
      <c r="O13" s="137" t="s">
        <v>16</v>
      </c>
      <c r="P13" s="138" t="s">
        <v>91</v>
      </c>
      <c r="Q13" s="456"/>
      <c r="R13" s="169"/>
      <c r="S13" s="457"/>
      <c r="T13" s="457"/>
      <c r="U13" s="457"/>
      <c r="V13" s="457"/>
      <c r="W13" s="457"/>
      <c r="X13" s="184"/>
      <c r="Y13" s="166">
        <f t="shared" ref="Y13" si="2">10*Q13+2*R13+S13+T13+U13+12*V13+W13+X13</f>
        <v>0</v>
      </c>
      <c r="Z13" s="183">
        <f t="shared" ref="Z13" si="3">Y13/12</f>
        <v>0</v>
      </c>
      <c r="AA13" s="387"/>
      <c r="AB13" s="46"/>
      <c r="AQ13" s="13"/>
      <c r="AR13" s="13"/>
    </row>
    <row r="14" spans="1:44" s="11" customFormat="1" ht="12" customHeight="1" x14ac:dyDescent="0.25">
      <c r="A14" s="135"/>
      <c r="B14" s="139"/>
      <c r="C14" s="180"/>
      <c r="D14" s="140"/>
      <c r="E14" s="136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8"/>
      <c r="Q14" s="154"/>
      <c r="R14" s="170"/>
      <c r="S14" s="155"/>
      <c r="T14" s="155"/>
      <c r="U14" s="537">
        <f>SUM(Y13)</f>
        <v>0</v>
      </c>
      <c r="V14" s="538"/>
      <c r="W14" s="538"/>
      <c r="X14" s="539"/>
      <c r="Y14" s="166"/>
      <c r="Z14" s="392">
        <f>U14/12</f>
        <v>0</v>
      </c>
      <c r="AA14" s="366"/>
      <c r="AB14" s="46"/>
      <c r="AQ14" s="13"/>
      <c r="AR14" s="13"/>
    </row>
    <row r="15" spans="1:44" s="11" customFormat="1" ht="12" customHeight="1" x14ac:dyDescent="0.2">
      <c r="A15" s="393" t="s">
        <v>238</v>
      </c>
      <c r="B15" s="405"/>
      <c r="C15" s="406"/>
      <c r="D15" s="407"/>
      <c r="E15" s="397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9"/>
      <c r="Q15" s="408"/>
      <c r="R15" s="409"/>
      <c r="S15" s="410"/>
      <c r="T15" s="410"/>
      <c r="U15" s="410"/>
      <c r="V15" s="402"/>
      <c r="W15" s="402"/>
      <c r="X15" s="403"/>
      <c r="Y15" s="411"/>
      <c r="Z15" s="412"/>
      <c r="AA15" s="413"/>
      <c r="AB15" s="46"/>
      <c r="AQ15" s="13"/>
      <c r="AR15" s="13"/>
    </row>
    <row r="16" spans="1:44" s="11" customFormat="1" ht="12" customHeight="1" x14ac:dyDescent="0.2">
      <c r="A16" s="135" t="s">
        <v>101</v>
      </c>
      <c r="B16" s="139" t="s">
        <v>89</v>
      </c>
      <c r="C16" s="182" t="s">
        <v>92</v>
      </c>
      <c r="D16" s="182" t="s">
        <v>61</v>
      </c>
      <c r="E16" s="136" t="s">
        <v>91</v>
      </c>
      <c r="F16" s="137" t="s">
        <v>16</v>
      </c>
      <c r="G16" s="137" t="s">
        <v>91</v>
      </c>
      <c r="H16" s="137" t="s">
        <v>91</v>
      </c>
      <c r="I16" s="137" t="s">
        <v>91</v>
      </c>
      <c r="J16" s="137" t="s">
        <v>91</v>
      </c>
      <c r="K16" s="137" t="s">
        <v>91</v>
      </c>
      <c r="L16" s="137" t="s">
        <v>18</v>
      </c>
      <c r="M16" s="137" t="s">
        <v>91</v>
      </c>
      <c r="N16" s="137" t="s">
        <v>91</v>
      </c>
      <c r="O16" s="137" t="s">
        <v>91</v>
      </c>
      <c r="P16" s="138" t="s">
        <v>91</v>
      </c>
      <c r="Q16" s="456"/>
      <c r="R16" s="169"/>
      <c r="S16" s="457"/>
      <c r="T16" s="457"/>
      <c r="U16" s="457"/>
      <c r="V16" s="457"/>
      <c r="W16" s="457"/>
      <c r="X16" s="184"/>
      <c r="Y16" s="166">
        <f t="shared" si="1"/>
        <v>0</v>
      </c>
      <c r="Z16" s="183">
        <f t="shared" si="0"/>
        <v>0</v>
      </c>
      <c r="AA16" s="387"/>
      <c r="AB16" s="46"/>
      <c r="AQ16" s="13"/>
      <c r="AR16" s="13"/>
    </row>
    <row r="17" spans="1:44" s="11" customFormat="1" ht="12" customHeight="1" x14ac:dyDescent="0.2">
      <c r="A17" s="135" t="s">
        <v>101</v>
      </c>
      <c r="B17" s="139" t="s">
        <v>89</v>
      </c>
      <c r="C17" s="505" t="s">
        <v>242</v>
      </c>
      <c r="D17" s="505" t="s">
        <v>62</v>
      </c>
      <c r="E17" s="136" t="s">
        <v>91</v>
      </c>
      <c r="F17" s="137" t="s">
        <v>16</v>
      </c>
      <c r="G17" s="137" t="s">
        <v>91</v>
      </c>
      <c r="H17" s="137" t="s">
        <v>91</v>
      </c>
      <c r="I17" s="137" t="s">
        <v>91</v>
      </c>
      <c r="J17" s="137" t="s">
        <v>91</v>
      </c>
      <c r="K17" s="137" t="s">
        <v>91</v>
      </c>
      <c r="L17" s="137" t="s">
        <v>18</v>
      </c>
      <c r="M17" s="137" t="s">
        <v>91</v>
      </c>
      <c r="N17" s="137" t="s">
        <v>91</v>
      </c>
      <c r="O17" s="137" t="s">
        <v>91</v>
      </c>
      <c r="P17" s="138" t="s">
        <v>91</v>
      </c>
      <c r="Q17" s="456"/>
      <c r="R17" s="169"/>
      <c r="S17" s="457"/>
      <c r="T17" s="457"/>
      <c r="U17" s="457"/>
      <c r="V17" s="457"/>
      <c r="W17" s="457"/>
      <c r="X17" s="184"/>
      <c r="Y17" s="166">
        <f t="shared" si="1"/>
        <v>0</v>
      </c>
      <c r="Z17" s="183">
        <f t="shared" si="0"/>
        <v>0</v>
      </c>
      <c r="AA17" s="387"/>
      <c r="AB17" s="46"/>
      <c r="AQ17" s="13"/>
      <c r="AR17" s="13"/>
    </row>
    <row r="18" spans="1:44" s="11" customFormat="1" ht="12" customHeight="1" x14ac:dyDescent="0.2">
      <c r="A18" s="226" t="s">
        <v>228</v>
      </c>
      <c r="B18" s="228" t="s">
        <v>139</v>
      </c>
      <c r="C18" s="229" t="s">
        <v>137</v>
      </c>
      <c r="D18" s="229" t="s">
        <v>229</v>
      </c>
      <c r="E18" s="368" t="s">
        <v>91</v>
      </c>
      <c r="F18" s="369" t="s">
        <v>91</v>
      </c>
      <c r="G18" s="369" t="s">
        <v>91</v>
      </c>
      <c r="H18" s="369" t="s">
        <v>18</v>
      </c>
      <c r="I18" s="369" t="s">
        <v>91</v>
      </c>
      <c r="J18" s="369" t="s">
        <v>91</v>
      </c>
      <c r="K18" s="369" t="s">
        <v>91</v>
      </c>
      <c r="L18" s="369" t="s">
        <v>91</v>
      </c>
      <c r="M18" s="369" t="s">
        <v>91</v>
      </c>
      <c r="N18" s="369" t="s">
        <v>16</v>
      </c>
      <c r="O18" s="369" t="s">
        <v>91</v>
      </c>
      <c r="P18" s="370" t="s">
        <v>91</v>
      </c>
      <c r="Q18" s="327"/>
      <c r="R18" s="512"/>
      <c r="S18" s="513"/>
      <c r="T18" s="328"/>
      <c r="U18" s="328"/>
      <c r="V18" s="514"/>
      <c r="W18" s="514"/>
      <c r="X18" s="184"/>
      <c r="Y18" s="166">
        <f t="shared" ref="Y18:Y19" si="4">10*Q18+2*R18+S18+T18+U18+12*V18+W18+X18</f>
        <v>0</v>
      </c>
      <c r="Z18" s="183">
        <f t="shared" ref="Z18:Z19" si="5">Y18/12</f>
        <v>0</v>
      </c>
      <c r="AA18" s="387"/>
      <c r="AB18" s="520"/>
      <c r="AQ18" s="13"/>
      <c r="AR18" s="13"/>
    </row>
    <row r="19" spans="1:44" s="13" customFormat="1" ht="12" customHeight="1" x14ac:dyDescent="0.2">
      <c r="A19" s="226" t="s">
        <v>263</v>
      </c>
      <c r="B19" s="510" t="s">
        <v>239</v>
      </c>
      <c r="C19" s="511" t="s">
        <v>240</v>
      </c>
      <c r="D19" s="511" t="s">
        <v>241</v>
      </c>
      <c r="E19" s="368" t="s">
        <v>91</v>
      </c>
      <c r="F19" s="369" t="s">
        <v>91</v>
      </c>
      <c r="G19" s="369" t="s">
        <v>91</v>
      </c>
      <c r="H19" s="369" t="s">
        <v>91</v>
      </c>
      <c r="I19" s="369" t="s">
        <v>18</v>
      </c>
      <c r="J19" s="369" t="s">
        <v>91</v>
      </c>
      <c r="K19" s="369" t="s">
        <v>91</v>
      </c>
      <c r="L19" s="369" t="s">
        <v>91</v>
      </c>
      <c r="M19" s="369" t="s">
        <v>91</v>
      </c>
      <c r="N19" s="369" t="s">
        <v>91</v>
      </c>
      <c r="O19" s="369" t="s">
        <v>16</v>
      </c>
      <c r="P19" s="370" t="s">
        <v>91</v>
      </c>
      <c r="Q19" s="327"/>
      <c r="R19" s="512"/>
      <c r="S19" s="515"/>
      <c r="T19" s="328"/>
      <c r="U19" s="328"/>
      <c r="V19" s="514"/>
      <c r="W19" s="514"/>
      <c r="X19" s="184"/>
      <c r="Y19" s="166">
        <f t="shared" si="4"/>
        <v>0</v>
      </c>
      <c r="Z19" s="183">
        <f t="shared" si="5"/>
        <v>0</v>
      </c>
      <c r="AA19" s="387"/>
      <c r="AB19" s="46"/>
    </row>
    <row r="20" spans="1:44" s="11" customFormat="1" ht="12" customHeight="1" x14ac:dyDescent="0.25">
      <c r="A20" s="135"/>
      <c r="B20" s="139"/>
      <c r="C20" s="180" t="s">
        <v>60</v>
      </c>
      <c r="D20" s="182"/>
      <c r="E20" s="136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8"/>
      <c r="Q20" s="154"/>
      <c r="R20" s="170"/>
      <c r="S20" s="155"/>
      <c r="T20" s="155"/>
      <c r="U20" s="537">
        <f>SUM(Y16:Y17)</f>
        <v>0</v>
      </c>
      <c r="V20" s="538"/>
      <c r="W20" s="538"/>
      <c r="X20" s="539"/>
      <c r="Y20" s="166"/>
      <c r="Z20" s="392">
        <f>U20/12</f>
        <v>0</v>
      </c>
      <c r="AA20" s="367"/>
      <c r="AB20" s="46"/>
      <c r="AQ20" s="13"/>
      <c r="AR20" s="13"/>
    </row>
    <row r="21" spans="1:44" s="11" customFormat="1" ht="12" customHeight="1" x14ac:dyDescent="0.25">
      <c r="A21" s="393" t="s">
        <v>125</v>
      </c>
      <c r="B21" s="405"/>
      <c r="C21" s="414"/>
      <c r="D21" s="407"/>
      <c r="E21" s="397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9"/>
      <c r="Q21" s="408"/>
      <c r="R21" s="409"/>
      <c r="S21" s="410"/>
      <c r="T21" s="410"/>
      <c r="U21" s="415"/>
      <c r="V21" s="416"/>
      <c r="W21" s="416"/>
      <c r="X21" s="417"/>
      <c r="Y21" s="411"/>
      <c r="Z21" s="418"/>
      <c r="AA21" s="419"/>
      <c r="AB21" s="46"/>
      <c r="AQ21" s="13"/>
      <c r="AR21" s="13"/>
    </row>
    <row r="22" spans="1:44" s="11" customFormat="1" ht="12" customHeight="1" x14ac:dyDescent="0.2">
      <c r="A22" s="135" t="s">
        <v>261</v>
      </c>
      <c r="B22" s="225" t="s">
        <v>142</v>
      </c>
      <c r="C22" s="518"/>
      <c r="D22" s="211" t="s">
        <v>141</v>
      </c>
      <c r="E22" s="136"/>
      <c r="F22" s="137"/>
      <c r="G22" s="137"/>
      <c r="H22" s="137"/>
      <c r="I22" s="137"/>
      <c r="J22" s="137"/>
      <c r="K22" s="137"/>
      <c r="L22" s="137"/>
      <c r="M22" s="137" t="s">
        <v>16</v>
      </c>
      <c r="N22" s="137"/>
      <c r="O22" s="137"/>
      <c r="P22" s="138"/>
      <c r="Q22" s="156"/>
      <c r="R22" s="169"/>
      <c r="S22" s="157"/>
      <c r="T22" s="457"/>
      <c r="U22" s="157"/>
      <c r="V22" s="157"/>
      <c r="W22" s="457"/>
      <c r="X22" s="184"/>
      <c r="Y22" s="166">
        <f t="shared" ref="Y22:Y25" si="6">10*Q22+2*R22+S22+T22+U22+12*V22+W22+X22</f>
        <v>0</v>
      </c>
      <c r="Z22" s="183">
        <f t="shared" ref="Z22:Z25" si="7">Y22/12</f>
        <v>0</v>
      </c>
      <c r="AA22" s="519"/>
      <c r="AB22" s="46"/>
      <c r="AQ22" s="13"/>
      <c r="AR22" s="13"/>
    </row>
    <row r="23" spans="1:44" s="11" customFormat="1" ht="12" customHeight="1" x14ac:dyDescent="0.2">
      <c r="A23" s="226" t="s">
        <v>154</v>
      </c>
      <c r="B23" s="227" t="s">
        <v>142</v>
      </c>
      <c r="C23" s="229" t="s">
        <v>244</v>
      </c>
      <c r="D23" s="229" t="s">
        <v>152</v>
      </c>
      <c r="E23" s="136"/>
      <c r="F23" s="137"/>
      <c r="G23" s="137"/>
      <c r="H23" s="137"/>
      <c r="I23" s="137"/>
      <c r="J23" s="137"/>
      <c r="K23" s="137"/>
      <c r="L23" s="137"/>
      <c r="M23" s="137" t="s">
        <v>16</v>
      </c>
      <c r="N23" s="137"/>
      <c r="O23" s="137"/>
      <c r="P23" s="138"/>
      <c r="Q23" s="156"/>
      <c r="R23" s="169"/>
      <c r="S23" s="157"/>
      <c r="T23" s="328"/>
      <c r="U23" s="157"/>
      <c r="V23" s="157"/>
      <c r="W23" s="328"/>
      <c r="X23" s="184"/>
      <c r="Y23" s="166">
        <f t="shared" si="6"/>
        <v>0</v>
      </c>
      <c r="Z23" s="183">
        <f t="shared" si="7"/>
        <v>0</v>
      </c>
      <c r="AA23" s="503"/>
      <c r="AB23" s="46"/>
      <c r="AQ23" s="13"/>
      <c r="AR23" s="13"/>
    </row>
    <row r="24" spans="1:44" s="11" customFormat="1" ht="12" customHeight="1" x14ac:dyDescent="0.2">
      <c r="A24" s="226" t="s">
        <v>154</v>
      </c>
      <c r="B24" s="227" t="s">
        <v>142</v>
      </c>
      <c r="C24" s="229" t="s">
        <v>245</v>
      </c>
      <c r="D24" s="229" t="s">
        <v>153</v>
      </c>
      <c r="E24" s="136"/>
      <c r="F24" s="137"/>
      <c r="G24" s="137"/>
      <c r="H24" s="137"/>
      <c r="I24" s="137"/>
      <c r="J24" s="137"/>
      <c r="K24" s="137"/>
      <c r="L24" s="137"/>
      <c r="M24" s="137" t="s">
        <v>16</v>
      </c>
      <c r="N24" s="137"/>
      <c r="O24" s="137"/>
      <c r="P24" s="138"/>
      <c r="Q24" s="156"/>
      <c r="R24" s="169"/>
      <c r="S24" s="157"/>
      <c r="T24" s="328"/>
      <c r="U24" s="157"/>
      <c r="V24" s="157"/>
      <c r="W24" s="328"/>
      <c r="X24" s="184"/>
      <c r="Y24" s="166">
        <f t="shared" si="6"/>
        <v>0</v>
      </c>
      <c r="Z24" s="183">
        <f t="shared" si="7"/>
        <v>0</v>
      </c>
      <c r="AA24" s="503"/>
      <c r="AB24" s="46"/>
      <c r="AQ24" s="13"/>
      <c r="AR24" s="13"/>
    </row>
    <row r="25" spans="1:44" s="11" customFormat="1" ht="12" customHeight="1" x14ac:dyDescent="0.2">
      <c r="A25" s="226" t="s">
        <v>175</v>
      </c>
      <c r="B25" s="228" t="s">
        <v>117</v>
      </c>
      <c r="C25" s="506" t="s">
        <v>250</v>
      </c>
      <c r="D25" s="506" t="s">
        <v>155</v>
      </c>
      <c r="E25" s="136" t="s">
        <v>91</v>
      </c>
      <c r="F25" s="137" t="s">
        <v>91</v>
      </c>
      <c r="G25" s="137" t="s">
        <v>18</v>
      </c>
      <c r="H25" s="137" t="s">
        <v>91</v>
      </c>
      <c r="I25" s="137" t="s">
        <v>91</v>
      </c>
      <c r="J25" s="137" t="s">
        <v>91</v>
      </c>
      <c r="K25" s="137" t="s">
        <v>91</v>
      </c>
      <c r="L25" s="137" t="s">
        <v>91</v>
      </c>
      <c r="M25" s="137" t="s">
        <v>16</v>
      </c>
      <c r="N25" s="137" t="s">
        <v>91</v>
      </c>
      <c r="O25" s="137" t="s">
        <v>91</v>
      </c>
      <c r="P25" s="138" t="s">
        <v>91</v>
      </c>
      <c r="Q25" s="327"/>
      <c r="R25" s="169"/>
      <c r="S25" s="328"/>
      <c r="T25" s="328"/>
      <c r="U25" s="328"/>
      <c r="V25" s="157"/>
      <c r="W25" s="328"/>
      <c r="X25" s="184"/>
      <c r="Y25" s="166">
        <f t="shared" si="6"/>
        <v>0</v>
      </c>
      <c r="Z25" s="183">
        <f t="shared" si="7"/>
        <v>0</v>
      </c>
      <c r="AA25" s="503"/>
      <c r="AB25" s="46"/>
      <c r="AQ25" s="13"/>
      <c r="AR25" s="13"/>
    </row>
    <row r="26" spans="1:44" s="11" customFormat="1" ht="12" customHeight="1" x14ac:dyDescent="0.25">
      <c r="A26" s="135"/>
      <c r="B26" s="139"/>
      <c r="C26" s="180"/>
      <c r="D26" s="140"/>
      <c r="E26" s="136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8"/>
      <c r="Q26" s="154"/>
      <c r="R26" s="170"/>
      <c r="S26" s="155"/>
      <c r="T26" s="155"/>
      <c r="U26" s="537">
        <f>SUM(Y22:Y25)</f>
        <v>0</v>
      </c>
      <c r="V26" s="538"/>
      <c r="W26" s="538"/>
      <c r="X26" s="539"/>
      <c r="Y26" s="166"/>
      <c r="Z26" s="392">
        <f>U26/12</f>
        <v>0</v>
      </c>
      <c r="AA26" s="167"/>
      <c r="AB26" s="46"/>
      <c r="AQ26" s="13"/>
      <c r="AR26" s="13"/>
    </row>
    <row r="27" spans="1:44" s="11" customFormat="1" ht="12" customHeight="1" x14ac:dyDescent="0.25">
      <c r="A27" s="393" t="s">
        <v>157</v>
      </c>
      <c r="B27" s="405"/>
      <c r="C27" s="414"/>
      <c r="D27" s="407"/>
      <c r="E27" s="397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9"/>
      <c r="Q27" s="408"/>
      <c r="R27" s="409"/>
      <c r="S27" s="410"/>
      <c r="T27" s="410"/>
      <c r="U27" s="415"/>
      <c r="V27" s="416"/>
      <c r="W27" s="416"/>
      <c r="X27" s="417"/>
      <c r="Y27" s="411"/>
      <c r="Z27" s="418"/>
      <c r="AA27" s="420"/>
      <c r="AB27" s="46"/>
      <c r="AQ27" s="13"/>
      <c r="AR27" s="13"/>
    </row>
    <row r="28" spans="1:44" s="11" customFormat="1" ht="12" customHeight="1" x14ac:dyDescent="0.2">
      <c r="A28" s="135" t="s">
        <v>260</v>
      </c>
      <c r="B28" s="517" t="s">
        <v>117</v>
      </c>
      <c r="C28" s="518"/>
      <c r="D28" s="211" t="s">
        <v>126</v>
      </c>
      <c r="E28" s="136" t="s">
        <v>91</v>
      </c>
      <c r="F28" s="137" t="s">
        <v>91</v>
      </c>
      <c r="G28" s="137" t="s">
        <v>16</v>
      </c>
      <c r="H28" s="137" t="s">
        <v>91</v>
      </c>
      <c r="I28" s="137" t="s">
        <v>91</v>
      </c>
      <c r="J28" s="137" t="s">
        <v>91</v>
      </c>
      <c r="K28" s="137" t="s">
        <v>91</v>
      </c>
      <c r="L28" s="137" t="s">
        <v>91</v>
      </c>
      <c r="M28" s="137" t="s">
        <v>18</v>
      </c>
      <c r="N28" s="137" t="s">
        <v>91</v>
      </c>
      <c r="O28" s="137" t="s">
        <v>91</v>
      </c>
      <c r="P28" s="138" t="s">
        <v>91</v>
      </c>
      <c r="Q28" s="456"/>
      <c r="R28" s="169"/>
      <c r="S28" s="457"/>
      <c r="T28" s="457"/>
      <c r="U28" s="457"/>
      <c r="V28" s="157"/>
      <c r="W28" s="457"/>
      <c r="X28" s="184"/>
      <c r="Y28" s="166">
        <f t="shared" ref="Y28:Y29" si="8">10*Q28+2*R28+S28+T28+U28+12*V28+W28+X28</f>
        <v>0</v>
      </c>
      <c r="Z28" s="183">
        <f t="shared" ref="Z28:Z29" si="9">Y28/12</f>
        <v>0</v>
      </c>
      <c r="AA28" s="502"/>
      <c r="AB28" s="46"/>
      <c r="AQ28" s="13"/>
      <c r="AR28" s="13"/>
    </row>
    <row r="29" spans="1:44" s="11" customFormat="1" ht="12" customHeight="1" x14ac:dyDescent="0.2">
      <c r="A29" s="135" t="s">
        <v>260</v>
      </c>
      <c r="B29" s="517" t="s">
        <v>158</v>
      </c>
      <c r="C29" s="518"/>
      <c r="D29" s="211" t="s">
        <v>138</v>
      </c>
      <c r="E29" s="136" t="s">
        <v>91</v>
      </c>
      <c r="F29" s="137" t="s">
        <v>91</v>
      </c>
      <c r="G29" s="137" t="s">
        <v>16</v>
      </c>
      <c r="H29" s="137" t="s">
        <v>91</v>
      </c>
      <c r="I29" s="137" t="s">
        <v>91</v>
      </c>
      <c r="J29" s="137" t="s">
        <v>91</v>
      </c>
      <c r="K29" s="137" t="s">
        <v>91</v>
      </c>
      <c r="L29" s="137" t="s">
        <v>91</v>
      </c>
      <c r="M29" s="137" t="s">
        <v>18</v>
      </c>
      <c r="N29" s="137" t="s">
        <v>91</v>
      </c>
      <c r="O29" s="137" t="s">
        <v>91</v>
      </c>
      <c r="P29" s="138" t="s">
        <v>91</v>
      </c>
      <c r="Q29" s="456"/>
      <c r="R29" s="169"/>
      <c r="S29" s="157"/>
      <c r="T29" s="457"/>
      <c r="U29" s="457"/>
      <c r="V29" s="157"/>
      <c r="W29" s="457"/>
      <c r="X29" s="184"/>
      <c r="Y29" s="166">
        <f t="shared" si="8"/>
        <v>0</v>
      </c>
      <c r="Z29" s="183">
        <f t="shared" si="9"/>
        <v>0</v>
      </c>
      <c r="AA29" s="502"/>
      <c r="AB29" s="46"/>
      <c r="AQ29" s="13"/>
      <c r="AR29" s="13"/>
    </row>
    <row r="30" spans="1:44" s="11" customFormat="1" ht="12" customHeight="1" x14ac:dyDescent="0.25">
      <c r="A30" s="135"/>
      <c r="B30" s="139"/>
      <c r="C30" s="180"/>
      <c r="D30" s="140"/>
      <c r="E30" s="136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8"/>
      <c r="Q30" s="154"/>
      <c r="R30" s="170"/>
      <c r="S30" s="155"/>
      <c r="T30" s="155"/>
      <c r="U30" s="537">
        <f>SUM(Y28:Y29)</f>
        <v>0</v>
      </c>
      <c r="V30" s="538"/>
      <c r="W30" s="538"/>
      <c r="X30" s="539"/>
      <c r="Y30" s="166"/>
      <c r="Z30" s="392">
        <f>U30/12</f>
        <v>0</v>
      </c>
      <c r="AA30" s="167"/>
      <c r="AB30" s="46"/>
      <c r="AQ30" s="13"/>
      <c r="AR30" s="13"/>
    </row>
    <row r="31" spans="1:44" s="11" customFormat="1" ht="12" customHeight="1" x14ac:dyDescent="0.25">
      <c r="A31" s="393" t="s">
        <v>169</v>
      </c>
      <c r="B31" s="405"/>
      <c r="C31" s="414"/>
      <c r="D31" s="407"/>
      <c r="E31" s="397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9"/>
      <c r="Q31" s="408"/>
      <c r="R31" s="409"/>
      <c r="S31" s="410"/>
      <c r="T31" s="410"/>
      <c r="U31" s="415"/>
      <c r="V31" s="416"/>
      <c r="W31" s="416"/>
      <c r="X31" s="417"/>
      <c r="Y31" s="411"/>
      <c r="Z31" s="418"/>
      <c r="AA31" s="420"/>
      <c r="AB31" s="46"/>
      <c r="AQ31" s="13"/>
      <c r="AR31" s="13"/>
    </row>
    <row r="32" spans="1:44" s="11" customFormat="1" ht="12" customHeight="1" x14ac:dyDescent="0.2">
      <c r="A32" s="135" t="s">
        <v>90</v>
      </c>
      <c r="B32" s="106" t="s">
        <v>80</v>
      </c>
      <c r="C32" s="210" t="s">
        <v>136</v>
      </c>
      <c r="D32" s="210" t="s">
        <v>78</v>
      </c>
      <c r="E32" s="127"/>
      <c r="F32" s="128"/>
      <c r="G32" s="128"/>
      <c r="H32" s="128"/>
      <c r="I32" s="128" t="s">
        <v>16</v>
      </c>
      <c r="J32" s="128"/>
      <c r="K32" s="128"/>
      <c r="L32" s="128"/>
      <c r="M32" s="128"/>
      <c r="N32" s="128"/>
      <c r="O32" s="128"/>
      <c r="P32" s="129"/>
      <c r="Q32" s="177"/>
      <c r="R32" s="173"/>
      <c r="S32" s="162"/>
      <c r="T32" s="457"/>
      <c r="U32" s="162"/>
      <c r="V32" s="162"/>
      <c r="W32" s="190"/>
      <c r="X32" s="189"/>
      <c r="Y32" s="166">
        <f t="shared" ref="Y32" si="10">10*Q32+2*R32+S32+T32+U32+12*V32+W32+X32</f>
        <v>0</v>
      </c>
      <c r="Z32" s="183">
        <f t="shared" ref="Z32" si="11">Y32/12</f>
        <v>0</v>
      </c>
      <c r="AA32" s="502"/>
      <c r="AB32" s="46"/>
      <c r="AQ32" s="13"/>
      <c r="AR32" s="13"/>
    </row>
    <row r="33" spans="1:44" s="11" customFormat="1" ht="12" customHeight="1" x14ac:dyDescent="0.25">
      <c r="A33" s="135"/>
      <c r="B33" s="139"/>
      <c r="C33" s="180"/>
      <c r="D33" s="140"/>
      <c r="E33" s="136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8"/>
      <c r="Q33" s="154"/>
      <c r="R33" s="170"/>
      <c r="S33" s="155"/>
      <c r="T33" s="155"/>
      <c r="U33" s="537">
        <f>SUM(Y32)</f>
        <v>0</v>
      </c>
      <c r="V33" s="538"/>
      <c r="W33" s="538"/>
      <c r="X33" s="539"/>
      <c r="Y33" s="166"/>
      <c r="Z33" s="392">
        <f>U33/12</f>
        <v>0</v>
      </c>
      <c r="AA33" s="167"/>
      <c r="AB33" s="46"/>
      <c r="AQ33" s="13"/>
      <c r="AR33" s="13"/>
    </row>
    <row r="34" spans="1:44" s="11" customFormat="1" ht="12" customHeight="1" x14ac:dyDescent="0.2">
      <c r="A34" s="393" t="s">
        <v>113</v>
      </c>
      <c r="B34" s="405"/>
      <c r="C34" s="406"/>
      <c r="D34" s="407"/>
      <c r="E34" s="397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9"/>
      <c r="Q34" s="408"/>
      <c r="R34" s="409"/>
      <c r="S34" s="410"/>
      <c r="T34" s="410"/>
      <c r="U34" s="410"/>
      <c r="V34" s="410"/>
      <c r="W34" s="402"/>
      <c r="X34" s="403"/>
      <c r="Y34" s="411"/>
      <c r="Z34" s="412"/>
      <c r="AA34" s="420"/>
      <c r="AB34" s="46"/>
      <c r="AQ34" s="13"/>
      <c r="AR34" s="13"/>
    </row>
    <row r="35" spans="1:44" s="11" customFormat="1" ht="12" customHeight="1" x14ac:dyDescent="0.2">
      <c r="A35" s="135" t="s">
        <v>90</v>
      </c>
      <c r="B35" s="139" t="s">
        <v>106</v>
      </c>
      <c r="C35" s="182" t="s">
        <v>107</v>
      </c>
      <c r="D35" s="182" t="s">
        <v>108</v>
      </c>
      <c r="E35" s="136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8" t="s">
        <v>16</v>
      </c>
      <c r="Q35" s="156"/>
      <c r="R35" s="169"/>
      <c r="S35" s="157"/>
      <c r="T35" s="457"/>
      <c r="U35" s="157"/>
      <c r="V35" s="157"/>
      <c r="W35" s="185"/>
      <c r="X35" s="186"/>
      <c r="Y35" s="166">
        <f t="shared" si="1"/>
        <v>0</v>
      </c>
      <c r="Z35" s="183">
        <f t="shared" si="0"/>
        <v>0</v>
      </c>
      <c r="AA35" s="502"/>
      <c r="AB35" s="46"/>
      <c r="AQ35" s="13"/>
      <c r="AR35" s="13"/>
    </row>
    <row r="36" spans="1:44" s="11" customFormat="1" ht="12" customHeight="1" x14ac:dyDescent="0.25">
      <c r="A36" s="135"/>
      <c r="B36" s="139"/>
      <c r="C36" s="180" t="s">
        <v>60</v>
      </c>
      <c r="D36" s="140"/>
      <c r="E36" s="136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8"/>
      <c r="Q36" s="154"/>
      <c r="R36" s="170"/>
      <c r="S36" s="155"/>
      <c r="T36" s="155"/>
      <c r="U36" s="537">
        <f>SUM(Y35)</f>
        <v>0</v>
      </c>
      <c r="V36" s="538"/>
      <c r="W36" s="538"/>
      <c r="X36" s="539"/>
      <c r="Y36" s="166"/>
      <c r="Z36" s="390">
        <f>U36/12</f>
        <v>0</v>
      </c>
      <c r="AA36" s="167"/>
      <c r="AB36" s="46"/>
      <c r="AQ36" s="13"/>
      <c r="AR36" s="13"/>
    </row>
    <row r="37" spans="1:44" s="11" customFormat="1" ht="12" customHeight="1" x14ac:dyDescent="0.2">
      <c r="A37" s="393" t="s">
        <v>114</v>
      </c>
      <c r="B37" s="405"/>
      <c r="C37" s="406"/>
      <c r="D37" s="407"/>
      <c r="E37" s="397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9"/>
      <c r="Q37" s="408"/>
      <c r="R37" s="409"/>
      <c r="S37" s="410"/>
      <c r="T37" s="410"/>
      <c r="U37" s="410"/>
      <c r="V37" s="410"/>
      <c r="W37" s="402"/>
      <c r="X37" s="403"/>
      <c r="Y37" s="411"/>
      <c r="Z37" s="412"/>
      <c r="AA37" s="420"/>
      <c r="AB37" s="46"/>
      <c r="AQ37" s="13"/>
      <c r="AR37" s="13"/>
    </row>
    <row r="38" spans="1:44" s="11" customFormat="1" ht="12" customHeight="1" x14ac:dyDescent="0.2">
      <c r="A38" s="135" t="s">
        <v>38</v>
      </c>
      <c r="B38" s="139" t="s">
        <v>51</v>
      </c>
      <c r="C38" s="182" t="s">
        <v>93</v>
      </c>
      <c r="D38" s="182" t="s">
        <v>109</v>
      </c>
      <c r="E38" s="136" t="s">
        <v>91</v>
      </c>
      <c r="F38" s="137" t="s">
        <v>91</v>
      </c>
      <c r="G38" s="137" t="s">
        <v>91</v>
      </c>
      <c r="H38" s="137" t="s">
        <v>16</v>
      </c>
      <c r="I38" s="137" t="s">
        <v>91</v>
      </c>
      <c r="J38" s="137" t="s">
        <v>91</v>
      </c>
      <c r="K38" s="137" t="s">
        <v>91</v>
      </c>
      <c r="L38" s="137" t="s">
        <v>91</v>
      </c>
      <c r="M38" s="137" t="s">
        <v>91</v>
      </c>
      <c r="N38" s="137" t="s">
        <v>91</v>
      </c>
      <c r="O38" s="137" t="s">
        <v>91</v>
      </c>
      <c r="P38" s="138" t="s">
        <v>91</v>
      </c>
      <c r="Q38" s="456"/>
      <c r="R38" s="169"/>
      <c r="S38" s="157"/>
      <c r="T38" s="457"/>
      <c r="U38" s="457"/>
      <c r="V38" s="157"/>
      <c r="W38" s="457"/>
      <c r="X38" s="186"/>
      <c r="Y38" s="166">
        <f>11*Q38+2*R38+S38+T38+U38+12*V38+W38+X38</f>
        <v>0</v>
      </c>
      <c r="Z38" s="183">
        <f t="shared" si="0"/>
        <v>0</v>
      </c>
      <c r="AA38" s="502"/>
      <c r="AB38" s="46"/>
      <c r="AQ38" s="13"/>
      <c r="AR38" s="13"/>
    </row>
    <row r="39" spans="1:44" s="11" customFormat="1" ht="12" customHeight="1" x14ac:dyDescent="0.25">
      <c r="A39" s="135"/>
      <c r="B39" s="139"/>
      <c r="C39" s="180" t="s">
        <v>60</v>
      </c>
      <c r="D39" s="140"/>
      <c r="E39" s="136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8"/>
      <c r="Q39" s="154"/>
      <c r="R39" s="170"/>
      <c r="S39" s="155"/>
      <c r="T39" s="155"/>
      <c r="U39" s="537">
        <f>SUM(Y38)</f>
        <v>0</v>
      </c>
      <c r="V39" s="538"/>
      <c r="W39" s="538"/>
      <c r="X39" s="539"/>
      <c r="Y39" s="166"/>
      <c r="Z39" s="392">
        <f>U39/12</f>
        <v>0</v>
      </c>
      <c r="AA39" s="167"/>
      <c r="AB39" s="46"/>
      <c r="AQ39" s="13"/>
      <c r="AR39" s="13"/>
    </row>
    <row r="40" spans="1:44" s="11" customFormat="1" ht="12" customHeight="1" x14ac:dyDescent="0.2">
      <c r="A40" s="393" t="s">
        <v>115</v>
      </c>
      <c r="B40" s="405"/>
      <c r="C40" s="406"/>
      <c r="D40" s="407"/>
      <c r="E40" s="397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9"/>
      <c r="Q40" s="408"/>
      <c r="R40" s="409"/>
      <c r="S40" s="410"/>
      <c r="T40" s="410"/>
      <c r="U40" s="410"/>
      <c r="V40" s="410"/>
      <c r="W40" s="402"/>
      <c r="X40" s="403"/>
      <c r="Y40" s="411"/>
      <c r="Z40" s="412"/>
      <c r="AA40" s="420"/>
      <c r="AB40" s="46"/>
      <c r="AQ40" s="13"/>
      <c r="AR40" s="13"/>
    </row>
    <row r="41" spans="1:44" s="11" customFormat="1" ht="12" customHeight="1" x14ac:dyDescent="0.2">
      <c r="A41" s="135" t="s">
        <v>90</v>
      </c>
      <c r="B41" s="139" t="s">
        <v>143</v>
      </c>
      <c r="C41" s="505" t="s">
        <v>257</v>
      </c>
      <c r="D41" s="505" t="s">
        <v>159</v>
      </c>
      <c r="E41" s="136"/>
      <c r="F41" s="137"/>
      <c r="G41" s="137"/>
      <c r="H41" s="137"/>
      <c r="I41" s="137"/>
      <c r="J41" s="137"/>
      <c r="K41" s="137"/>
      <c r="L41" s="137"/>
      <c r="M41" s="137"/>
      <c r="N41" s="137" t="s">
        <v>16</v>
      </c>
      <c r="O41" s="137"/>
      <c r="P41" s="138"/>
      <c r="Q41" s="156"/>
      <c r="R41" s="169"/>
      <c r="S41" s="157"/>
      <c r="T41" s="457"/>
      <c r="U41" s="157"/>
      <c r="V41" s="157"/>
      <c r="W41" s="185"/>
      <c r="X41" s="186"/>
      <c r="Y41" s="166">
        <f t="shared" si="1"/>
        <v>0</v>
      </c>
      <c r="Z41" s="183">
        <f t="shared" si="0"/>
        <v>0</v>
      </c>
      <c r="AA41" s="502"/>
      <c r="AB41" s="46"/>
      <c r="AQ41" s="13"/>
      <c r="AR41" s="13"/>
    </row>
    <row r="42" spans="1:44" s="11" customFormat="1" ht="12" customHeight="1" x14ac:dyDescent="0.25">
      <c r="A42" s="135"/>
      <c r="B42" s="139"/>
      <c r="C42" s="180" t="s">
        <v>60</v>
      </c>
      <c r="D42" s="140"/>
      <c r="E42" s="136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8"/>
      <c r="Q42" s="154"/>
      <c r="R42" s="170"/>
      <c r="S42" s="155"/>
      <c r="T42" s="155"/>
      <c r="U42" s="537">
        <f>SUM(Y41:Y41)</f>
        <v>0</v>
      </c>
      <c r="V42" s="538"/>
      <c r="W42" s="538"/>
      <c r="X42" s="539"/>
      <c r="Y42" s="166"/>
      <c r="Z42" s="392">
        <f>U42/12</f>
        <v>0</v>
      </c>
      <c r="AA42" s="167"/>
      <c r="AB42" s="46"/>
      <c r="AQ42" s="13"/>
      <c r="AR42" s="13"/>
    </row>
    <row r="43" spans="1:44" s="11" customFormat="1" ht="12" customHeight="1" x14ac:dyDescent="0.2">
      <c r="A43" s="393" t="s">
        <v>116</v>
      </c>
      <c r="B43" s="405"/>
      <c r="C43" s="414"/>
      <c r="D43" s="407"/>
      <c r="E43" s="397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9"/>
      <c r="Q43" s="408"/>
      <c r="R43" s="409"/>
      <c r="S43" s="410"/>
      <c r="T43" s="410"/>
      <c r="U43" s="410"/>
      <c r="V43" s="410"/>
      <c r="W43" s="402"/>
      <c r="X43" s="403"/>
      <c r="Y43" s="411"/>
      <c r="Z43" s="412"/>
      <c r="AA43" s="420"/>
      <c r="AB43" s="46"/>
      <c r="AQ43" s="13"/>
      <c r="AR43" s="13"/>
    </row>
    <row r="44" spans="1:44" s="11" customFormat="1" ht="12" customHeight="1" x14ac:dyDescent="0.2">
      <c r="A44" s="135" t="s">
        <v>90</v>
      </c>
      <c r="B44" s="139" t="s">
        <v>65</v>
      </c>
      <c r="C44" s="211" t="s">
        <v>127</v>
      </c>
      <c r="D44" s="211" t="s">
        <v>67</v>
      </c>
      <c r="E44" s="136"/>
      <c r="F44" s="137"/>
      <c r="G44" s="137" t="s">
        <v>16</v>
      </c>
      <c r="H44" s="137"/>
      <c r="I44" s="137"/>
      <c r="J44" s="137"/>
      <c r="K44" s="137"/>
      <c r="L44" s="137"/>
      <c r="M44" s="137"/>
      <c r="N44" s="137"/>
      <c r="O44" s="137"/>
      <c r="P44" s="138"/>
      <c r="Q44" s="156"/>
      <c r="R44" s="169"/>
      <c r="S44" s="157"/>
      <c r="T44" s="457"/>
      <c r="U44" s="157"/>
      <c r="V44" s="157"/>
      <c r="W44" s="185"/>
      <c r="X44" s="186"/>
      <c r="Y44" s="166">
        <f t="shared" si="1"/>
        <v>0</v>
      </c>
      <c r="Z44" s="183">
        <f t="shared" si="0"/>
        <v>0</v>
      </c>
      <c r="AA44" s="502"/>
      <c r="AB44" s="46"/>
      <c r="AQ44" s="13"/>
      <c r="AR44" s="13"/>
    </row>
    <row r="45" spans="1:44" s="11" customFormat="1" ht="12" customHeight="1" x14ac:dyDescent="0.2">
      <c r="A45" s="135" t="s">
        <v>90</v>
      </c>
      <c r="B45" s="139" t="s">
        <v>65</v>
      </c>
      <c r="C45" s="211" t="s">
        <v>128</v>
      </c>
      <c r="D45" s="211" t="s">
        <v>68</v>
      </c>
      <c r="E45" s="136"/>
      <c r="F45" s="137"/>
      <c r="G45" s="137" t="s">
        <v>16</v>
      </c>
      <c r="H45" s="137"/>
      <c r="I45" s="137"/>
      <c r="J45" s="137"/>
      <c r="K45" s="137"/>
      <c r="L45" s="137"/>
      <c r="M45" s="137"/>
      <c r="N45" s="137"/>
      <c r="O45" s="137"/>
      <c r="P45" s="138"/>
      <c r="Q45" s="156"/>
      <c r="R45" s="169"/>
      <c r="S45" s="157"/>
      <c r="T45" s="457"/>
      <c r="U45" s="157"/>
      <c r="V45" s="157"/>
      <c r="W45" s="185"/>
      <c r="X45" s="186"/>
      <c r="Y45" s="166">
        <f t="shared" ref="Y45:Y46" si="12">10*Q45+2*R45+S45+T45+U45+12*V45+W45+X45</f>
        <v>0</v>
      </c>
      <c r="Z45" s="183">
        <f t="shared" ref="Z45:Z46" si="13">Y45/12</f>
        <v>0</v>
      </c>
      <c r="AA45" s="502"/>
      <c r="AB45" s="46"/>
      <c r="AQ45" s="13"/>
      <c r="AR45" s="13"/>
    </row>
    <row r="46" spans="1:44" s="11" customFormat="1" ht="12" customHeight="1" x14ac:dyDescent="0.2">
      <c r="A46" s="135" t="s">
        <v>90</v>
      </c>
      <c r="B46" s="139" t="s">
        <v>65</v>
      </c>
      <c r="C46" s="211" t="s">
        <v>129</v>
      </c>
      <c r="D46" s="211" t="s">
        <v>69</v>
      </c>
      <c r="E46" s="136"/>
      <c r="F46" s="137"/>
      <c r="G46" s="137" t="s">
        <v>16</v>
      </c>
      <c r="H46" s="137"/>
      <c r="I46" s="137"/>
      <c r="J46" s="137"/>
      <c r="K46" s="137"/>
      <c r="L46" s="137"/>
      <c r="M46" s="137"/>
      <c r="N46" s="137"/>
      <c r="O46" s="137"/>
      <c r="P46" s="138"/>
      <c r="Q46" s="156"/>
      <c r="R46" s="169"/>
      <c r="S46" s="157"/>
      <c r="T46" s="457"/>
      <c r="U46" s="157"/>
      <c r="V46" s="157"/>
      <c r="W46" s="185"/>
      <c r="X46" s="186"/>
      <c r="Y46" s="166">
        <f t="shared" si="12"/>
        <v>0</v>
      </c>
      <c r="Z46" s="183">
        <f t="shared" si="13"/>
        <v>0</v>
      </c>
      <c r="AA46" s="502"/>
      <c r="AB46" s="46"/>
      <c r="AQ46" s="13"/>
      <c r="AR46" s="13"/>
    </row>
    <row r="47" spans="1:44" s="11" customFormat="1" ht="12" customHeight="1" x14ac:dyDescent="0.2">
      <c r="A47" s="135" t="s">
        <v>90</v>
      </c>
      <c r="B47" s="139" t="s">
        <v>66</v>
      </c>
      <c r="C47" s="211" t="s">
        <v>130</v>
      </c>
      <c r="D47" s="211" t="s">
        <v>70</v>
      </c>
      <c r="E47" s="136"/>
      <c r="F47" s="137"/>
      <c r="G47" s="137" t="s">
        <v>16</v>
      </c>
      <c r="H47" s="137"/>
      <c r="I47" s="137"/>
      <c r="J47" s="137"/>
      <c r="K47" s="137"/>
      <c r="L47" s="137"/>
      <c r="M47" s="137"/>
      <c r="N47" s="137"/>
      <c r="O47" s="137"/>
      <c r="P47" s="138"/>
      <c r="Q47" s="156"/>
      <c r="R47" s="169"/>
      <c r="S47" s="157"/>
      <c r="T47" s="457"/>
      <c r="U47" s="157"/>
      <c r="V47" s="157"/>
      <c r="W47" s="185"/>
      <c r="X47" s="186"/>
      <c r="Y47" s="166">
        <f t="shared" si="1"/>
        <v>0</v>
      </c>
      <c r="Z47" s="183">
        <f t="shared" si="0"/>
        <v>0</v>
      </c>
      <c r="AA47" s="502"/>
      <c r="AB47" s="46"/>
      <c r="AQ47" s="13"/>
      <c r="AR47" s="13"/>
    </row>
    <row r="48" spans="1:44" s="11" customFormat="1" ht="12" customHeight="1" x14ac:dyDescent="0.2">
      <c r="A48" s="135" t="s">
        <v>90</v>
      </c>
      <c r="B48" s="139" t="s">
        <v>117</v>
      </c>
      <c r="C48" s="505" t="s">
        <v>248</v>
      </c>
      <c r="D48" s="505" t="s">
        <v>118</v>
      </c>
      <c r="E48" s="136" t="s">
        <v>91</v>
      </c>
      <c r="F48" s="137" t="s">
        <v>91</v>
      </c>
      <c r="G48" s="137" t="s">
        <v>16</v>
      </c>
      <c r="H48" s="137" t="s">
        <v>91</v>
      </c>
      <c r="I48" s="137" t="s">
        <v>91</v>
      </c>
      <c r="J48" s="137" t="s">
        <v>91</v>
      </c>
      <c r="K48" s="137" t="s">
        <v>91</v>
      </c>
      <c r="L48" s="137" t="s">
        <v>91</v>
      </c>
      <c r="M48" s="137" t="s">
        <v>18</v>
      </c>
      <c r="N48" s="137" t="s">
        <v>91</v>
      </c>
      <c r="O48" s="137" t="s">
        <v>91</v>
      </c>
      <c r="P48" s="138" t="s">
        <v>91</v>
      </c>
      <c r="Q48" s="456"/>
      <c r="R48" s="169"/>
      <c r="S48" s="457"/>
      <c r="T48" s="457"/>
      <c r="U48" s="457"/>
      <c r="V48" s="157"/>
      <c r="W48" s="458"/>
      <c r="X48" s="186"/>
      <c r="Y48" s="166">
        <f t="shared" si="1"/>
        <v>0</v>
      </c>
      <c r="Z48" s="183">
        <f t="shared" si="0"/>
        <v>0</v>
      </c>
      <c r="AA48" s="502"/>
      <c r="AB48" s="46"/>
      <c r="AQ48" s="13"/>
      <c r="AR48" s="13"/>
    </row>
    <row r="49" spans="1:44" s="11" customFormat="1" ht="12" customHeight="1" x14ac:dyDescent="0.2">
      <c r="A49" s="135" t="s">
        <v>90</v>
      </c>
      <c r="B49" s="139" t="s">
        <v>117</v>
      </c>
      <c r="C49" s="505" t="s">
        <v>249</v>
      </c>
      <c r="D49" s="505" t="s">
        <v>119</v>
      </c>
      <c r="E49" s="136" t="s">
        <v>91</v>
      </c>
      <c r="F49" s="137" t="s">
        <v>91</v>
      </c>
      <c r="G49" s="137" t="s">
        <v>16</v>
      </c>
      <c r="H49" s="137" t="s">
        <v>91</v>
      </c>
      <c r="I49" s="137" t="s">
        <v>91</v>
      </c>
      <c r="J49" s="137" t="s">
        <v>91</v>
      </c>
      <c r="K49" s="137" t="s">
        <v>91</v>
      </c>
      <c r="L49" s="137" t="s">
        <v>91</v>
      </c>
      <c r="M49" s="137" t="s">
        <v>18</v>
      </c>
      <c r="N49" s="137" t="s">
        <v>91</v>
      </c>
      <c r="O49" s="137" t="s">
        <v>91</v>
      </c>
      <c r="P49" s="138" t="s">
        <v>91</v>
      </c>
      <c r="Q49" s="456"/>
      <c r="R49" s="169"/>
      <c r="S49" s="457"/>
      <c r="T49" s="457"/>
      <c r="U49" s="457"/>
      <c r="V49" s="157"/>
      <c r="W49" s="458"/>
      <c r="X49" s="186"/>
      <c r="Y49" s="166">
        <f t="shared" si="1"/>
        <v>0</v>
      </c>
      <c r="Z49" s="183">
        <f t="shared" si="0"/>
        <v>0</v>
      </c>
      <c r="AA49" s="502"/>
      <c r="AB49" s="46"/>
      <c r="AQ49" s="13"/>
      <c r="AR49" s="13"/>
    </row>
    <row r="50" spans="1:44" s="11" customFormat="1" ht="12" customHeight="1" x14ac:dyDescent="0.25">
      <c r="A50" s="135"/>
      <c r="B50" s="139"/>
      <c r="C50" s="182"/>
      <c r="D50" s="140"/>
      <c r="E50" s="136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8"/>
      <c r="Q50" s="154"/>
      <c r="R50" s="170"/>
      <c r="S50" s="155"/>
      <c r="T50" s="155"/>
      <c r="U50" s="537">
        <f>SUM(Y49)</f>
        <v>0</v>
      </c>
      <c r="V50" s="538"/>
      <c r="W50" s="538"/>
      <c r="X50" s="539"/>
      <c r="Y50" s="166"/>
      <c r="Z50" s="392">
        <f>U50/12</f>
        <v>0</v>
      </c>
      <c r="AA50" s="167"/>
      <c r="AB50" s="46"/>
      <c r="AQ50" s="13"/>
      <c r="AR50" s="13"/>
    </row>
    <row r="51" spans="1:44" s="11" customFormat="1" ht="12" customHeight="1" x14ac:dyDescent="0.2">
      <c r="A51" s="421" t="s">
        <v>122</v>
      </c>
      <c r="B51" s="422"/>
      <c r="C51" s="423"/>
      <c r="D51" s="424"/>
      <c r="E51" s="425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7"/>
      <c r="Q51" s="428"/>
      <c r="R51" s="429"/>
      <c r="S51" s="430"/>
      <c r="T51" s="430"/>
      <c r="U51" s="430"/>
      <c r="V51" s="430"/>
      <c r="W51" s="431"/>
      <c r="X51" s="432"/>
      <c r="Y51" s="433"/>
      <c r="Z51" s="434"/>
      <c r="AA51" s="435"/>
      <c r="AB51" s="46"/>
      <c r="AQ51" s="13"/>
      <c r="AR51" s="13"/>
    </row>
    <row r="52" spans="1:44" s="11" customFormat="1" ht="12" customHeight="1" x14ac:dyDescent="0.2">
      <c r="A52" s="135" t="s">
        <v>90</v>
      </c>
      <c r="B52" s="121" t="s">
        <v>79</v>
      </c>
      <c r="C52" s="212" t="s">
        <v>131</v>
      </c>
      <c r="D52" s="212" t="s">
        <v>72</v>
      </c>
      <c r="E52" s="124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 t="s">
        <v>16</v>
      </c>
      <c r="Q52" s="158"/>
      <c r="R52" s="171"/>
      <c r="S52" s="159"/>
      <c r="T52" s="457"/>
      <c r="U52" s="159"/>
      <c r="V52" s="159"/>
      <c r="W52" s="187"/>
      <c r="X52" s="188"/>
      <c r="Y52" s="166">
        <f t="shared" si="1"/>
        <v>0</v>
      </c>
      <c r="Z52" s="183">
        <f t="shared" si="0"/>
        <v>0</v>
      </c>
      <c r="AA52" s="502"/>
      <c r="AB52" s="46"/>
      <c r="AQ52" s="13"/>
      <c r="AR52" s="13"/>
    </row>
    <row r="53" spans="1:44" s="11" customFormat="1" ht="12" customHeight="1" x14ac:dyDescent="0.25">
      <c r="A53" s="135"/>
      <c r="B53" s="121"/>
      <c r="C53" s="212"/>
      <c r="D53" s="123"/>
      <c r="E53" s="124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6"/>
      <c r="Q53" s="161"/>
      <c r="R53" s="172"/>
      <c r="S53" s="160"/>
      <c r="T53" s="155"/>
      <c r="U53" s="537">
        <f>SUM(Y52)</f>
        <v>0</v>
      </c>
      <c r="V53" s="538"/>
      <c r="W53" s="538"/>
      <c r="X53" s="539"/>
      <c r="Y53" s="166"/>
      <c r="Z53" s="392">
        <f>U53/12</f>
        <v>0</v>
      </c>
      <c r="AA53" s="167"/>
      <c r="AB53" s="46"/>
      <c r="AQ53" s="13"/>
      <c r="AR53" s="13"/>
    </row>
    <row r="54" spans="1:44" s="11" customFormat="1" ht="12" customHeight="1" x14ac:dyDescent="0.2">
      <c r="A54" s="436" t="s">
        <v>160</v>
      </c>
      <c r="B54" s="395"/>
      <c r="C54" s="414"/>
      <c r="D54" s="437"/>
      <c r="E54" s="438"/>
      <c r="F54" s="439"/>
      <c r="G54" s="439"/>
      <c r="H54" s="439"/>
      <c r="I54" s="439"/>
      <c r="J54" s="439"/>
      <c r="K54" s="439"/>
      <c r="L54" s="439"/>
      <c r="M54" s="439"/>
      <c r="N54" s="439"/>
      <c r="O54" s="439"/>
      <c r="P54" s="440"/>
      <c r="Q54" s="441"/>
      <c r="R54" s="442"/>
      <c r="S54" s="443"/>
      <c r="T54" s="410"/>
      <c r="U54" s="443"/>
      <c r="V54" s="443"/>
      <c r="W54" s="444"/>
      <c r="X54" s="445"/>
      <c r="Y54" s="411"/>
      <c r="Z54" s="412"/>
      <c r="AA54" s="420"/>
      <c r="AB54" s="46"/>
      <c r="AQ54" s="13"/>
      <c r="AR54" s="13"/>
    </row>
    <row r="55" spans="1:44" s="11" customFormat="1" ht="12" customHeight="1" x14ac:dyDescent="0.2">
      <c r="A55" s="135" t="s">
        <v>90</v>
      </c>
      <c r="B55" s="121" t="s">
        <v>64</v>
      </c>
      <c r="C55" s="505" t="s">
        <v>247</v>
      </c>
      <c r="D55" s="509" t="s">
        <v>71</v>
      </c>
      <c r="E55" s="124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6" t="s">
        <v>16</v>
      </c>
      <c r="Q55" s="158"/>
      <c r="R55" s="171"/>
      <c r="S55" s="159"/>
      <c r="T55" s="457"/>
      <c r="U55" s="159"/>
      <c r="V55" s="159"/>
      <c r="W55" s="187"/>
      <c r="X55" s="188"/>
      <c r="Y55" s="166">
        <f>8*Q55+2*R55+S55+T55+U55+12*V55+W55+X55</f>
        <v>0</v>
      </c>
      <c r="Z55" s="183">
        <f t="shared" ref="Z55:Z56" si="14">Y55/12</f>
        <v>0</v>
      </c>
      <c r="AA55" s="502"/>
      <c r="AB55" s="46"/>
      <c r="AQ55" s="13"/>
      <c r="AR55" s="13"/>
    </row>
    <row r="56" spans="1:44" s="11" customFormat="1" ht="12" customHeight="1" x14ac:dyDescent="0.2">
      <c r="A56" s="135" t="s">
        <v>90</v>
      </c>
      <c r="B56" s="139" t="s">
        <v>63</v>
      </c>
      <c r="C56" s="505" t="s">
        <v>246</v>
      </c>
      <c r="D56" s="505" t="s">
        <v>73</v>
      </c>
      <c r="E56" s="124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6" t="s">
        <v>16</v>
      </c>
      <c r="Q56" s="158"/>
      <c r="R56" s="171"/>
      <c r="S56" s="159"/>
      <c r="T56" s="457"/>
      <c r="U56" s="159"/>
      <c r="V56" s="159"/>
      <c r="W56" s="187"/>
      <c r="X56" s="188"/>
      <c r="Y56" s="166">
        <f>11*Q56+2*R56+S56+T56+U56+12*V56+W56+X56</f>
        <v>0</v>
      </c>
      <c r="Z56" s="183">
        <f t="shared" si="14"/>
        <v>0</v>
      </c>
      <c r="AA56" s="502"/>
      <c r="AB56" s="46"/>
      <c r="AQ56" s="13"/>
      <c r="AR56" s="13"/>
    </row>
    <row r="57" spans="1:44" s="11" customFormat="1" ht="12" customHeight="1" x14ac:dyDescent="0.25">
      <c r="A57" s="120"/>
      <c r="B57" s="121"/>
      <c r="C57" s="180" t="s">
        <v>60</v>
      </c>
      <c r="D57" s="123"/>
      <c r="E57" s="124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6"/>
      <c r="Q57" s="154"/>
      <c r="R57" s="172"/>
      <c r="S57" s="160"/>
      <c r="T57" s="155"/>
      <c r="U57" s="537">
        <f>SUM(Y55:Y56)</f>
        <v>0</v>
      </c>
      <c r="V57" s="538"/>
      <c r="W57" s="538"/>
      <c r="X57" s="539"/>
      <c r="Y57" s="166"/>
      <c r="Z57" s="392">
        <f>U57/12</f>
        <v>0</v>
      </c>
      <c r="AA57" s="167"/>
      <c r="AB57" s="46"/>
      <c r="AD57" s="202"/>
      <c r="AE57" s="202"/>
      <c r="AQ57" s="13"/>
      <c r="AR57" s="13"/>
    </row>
    <row r="58" spans="1:44" s="11" customFormat="1" ht="12" customHeight="1" x14ac:dyDescent="0.2">
      <c r="A58" s="436" t="s">
        <v>120</v>
      </c>
      <c r="B58" s="395"/>
      <c r="C58" s="414"/>
      <c r="D58" s="437"/>
      <c r="E58" s="438"/>
      <c r="F58" s="439"/>
      <c r="G58" s="439"/>
      <c r="H58" s="439"/>
      <c r="I58" s="439"/>
      <c r="J58" s="439"/>
      <c r="K58" s="439"/>
      <c r="L58" s="439"/>
      <c r="M58" s="439"/>
      <c r="N58" s="439"/>
      <c r="O58" s="439"/>
      <c r="P58" s="440"/>
      <c r="Q58" s="441"/>
      <c r="R58" s="442"/>
      <c r="S58" s="443"/>
      <c r="T58" s="410"/>
      <c r="U58" s="443"/>
      <c r="V58" s="443"/>
      <c r="W58" s="444"/>
      <c r="X58" s="445"/>
      <c r="Y58" s="411"/>
      <c r="Z58" s="412"/>
      <c r="AA58" s="420"/>
      <c r="AB58" s="46"/>
      <c r="AQ58" s="13"/>
      <c r="AR58" s="13"/>
    </row>
    <row r="59" spans="1:44" s="11" customFormat="1" ht="12" customHeight="1" x14ac:dyDescent="0.2">
      <c r="A59" s="226" t="s">
        <v>162</v>
      </c>
      <c r="B59" s="230" t="s">
        <v>161</v>
      </c>
      <c r="C59" s="507" t="s">
        <v>251</v>
      </c>
      <c r="D59" s="507" t="s">
        <v>163</v>
      </c>
      <c r="E59" s="124" t="s">
        <v>91</v>
      </c>
      <c r="F59" s="125" t="s">
        <v>91</v>
      </c>
      <c r="G59" s="125" t="s">
        <v>17</v>
      </c>
      <c r="H59" s="125" t="s">
        <v>91</v>
      </c>
      <c r="I59" s="125" t="s">
        <v>91</v>
      </c>
      <c r="J59" s="125" t="s">
        <v>18</v>
      </c>
      <c r="K59" s="125" t="s">
        <v>91</v>
      </c>
      <c r="L59" s="125" t="s">
        <v>91</v>
      </c>
      <c r="M59" s="125" t="s">
        <v>17</v>
      </c>
      <c r="N59" s="125" t="s">
        <v>91</v>
      </c>
      <c r="O59" s="125" t="s">
        <v>91</v>
      </c>
      <c r="P59" s="126" t="s">
        <v>16</v>
      </c>
      <c r="Q59" s="327"/>
      <c r="R59" s="329"/>
      <c r="S59" s="330"/>
      <c r="T59" s="328"/>
      <c r="U59" s="330"/>
      <c r="V59" s="159"/>
      <c r="W59" s="331"/>
      <c r="X59" s="188"/>
      <c r="Y59" s="166">
        <f>8*Q59+2*R59+S59+T59+U59+12*V59+W59+X59</f>
        <v>0</v>
      </c>
      <c r="Z59" s="183">
        <f t="shared" si="0"/>
        <v>0</v>
      </c>
      <c r="AA59" s="503"/>
      <c r="AB59" s="46"/>
      <c r="AD59" s="202"/>
      <c r="AE59" s="202"/>
      <c r="AQ59" s="13"/>
      <c r="AR59" s="13"/>
    </row>
    <row r="60" spans="1:44" s="11" customFormat="1" ht="12" customHeight="1" x14ac:dyDescent="0.25">
      <c r="A60" s="120"/>
      <c r="B60" s="121"/>
      <c r="C60" s="180" t="s">
        <v>60</v>
      </c>
      <c r="D60" s="123"/>
      <c r="E60" s="124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6"/>
      <c r="Q60" s="154"/>
      <c r="R60" s="172"/>
      <c r="S60" s="160"/>
      <c r="T60" s="155"/>
      <c r="U60" s="537">
        <f>SUM(Y59:Y59)</f>
        <v>0</v>
      </c>
      <c r="V60" s="538"/>
      <c r="W60" s="538"/>
      <c r="X60" s="539"/>
      <c r="Y60" s="166"/>
      <c r="Z60" s="392">
        <f>U60/12</f>
        <v>0</v>
      </c>
      <c r="AA60" s="167"/>
      <c r="AB60" s="46"/>
      <c r="AD60" s="202"/>
      <c r="AE60" s="202"/>
      <c r="AQ60" s="13"/>
      <c r="AR60" s="13"/>
    </row>
    <row r="61" spans="1:44" s="11" customFormat="1" ht="12" customHeight="1" x14ac:dyDescent="0.2">
      <c r="A61" s="436" t="s">
        <v>164</v>
      </c>
      <c r="B61" s="395"/>
      <c r="C61" s="414"/>
      <c r="D61" s="437"/>
      <c r="E61" s="438"/>
      <c r="F61" s="439"/>
      <c r="G61" s="439"/>
      <c r="H61" s="439"/>
      <c r="I61" s="439"/>
      <c r="J61" s="439"/>
      <c r="K61" s="439"/>
      <c r="L61" s="439"/>
      <c r="M61" s="439"/>
      <c r="N61" s="439"/>
      <c r="O61" s="439"/>
      <c r="P61" s="440"/>
      <c r="Q61" s="408"/>
      <c r="R61" s="442"/>
      <c r="S61" s="443"/>
      <c r="T61" s="410"/>
      <c r="U61" s="443"/>
      <c r="V61" s="443"/>
      <c r="W61" s="444"/>
      <c r="X61" s="445"/>
      <c r="Y61" s="411"/>
      <c r="Z61" s="412"/>
      <c r="AA61" s="420"/>
      <c r="AB61" s="46"/>
      <c r="AD61" s="202"/>
      <c r="AE61" s="202"/>
      <c r="AQ61" s="13"/>
      <c r="AR61" s="13"/>
    </row>
    <row r="62" spans="1:44" s="11" customFormat="1" ht="12" customHeight="1" x14ac:dyDescent="0.2">
      <c r="A62" s="135" t="s">
        <v>58</v>
      </c>
      <c r="B62" s="121" t="s">
        <v>110</v>
      </c>
      <c r="C62" s="505" t="s">
        <v>94</v>
      </c>
      <c r="D62" s="505" t="s">
        <v>74</v>
      </c>
      <c r="E62" s="124" t="s">
        <v>91</v>
      </c>
      <c r="F62" s="125" t="s">
        <v>91</v>
      </c>
      <c r="G62" s="125" t="s">
        <v>91</v>
      </c>
      <c r="H62" s="125" t="s">
        <v>91</v>
      </c>
      <c r="I62" s="125" t="s">
        <v>16</v>
      </c>
      <c r="J62" s="125" t="s">
        <v>91</v>
      </c>
      <c r="K62" s="125" t="s">
        <v>91</v>
      </c>
      <c r="L62" s="125" t="s">
        <v>91</v>
      </c>
      <c r="M62" s="125" t="s">
        <v>91</v>
      </c>
      <c r="N62" s="125" t="s">
        <v>91</v>
      </c>
      <c r="O62" s="125" t="s">
        <v>91</v>
      </c>
      <c r="P62" s="126" t="s">
        <v>91</v>
      </c>
      <c r="Q62" s="456"/>
      <c r="R62" s="171"/>
      <c r="S62" s="159"/>
      <c r="T62" s="457"/>
      <c r="U62" s="459"/>
      <c r="V62" s="159"/>
      <c r="W62" s="460"/>
      <c r="X62" s="188"/>
      <c r="Y62" s="166">
        <f>11*Q62+2*R62+S62+T62+U62+12*V62+W62+X62</f>
        <v>0</v>
      </c>
      <c r="Z62" s="183">
        <f t="shared" ref="Z62" si="15">Y62/12</f>
        <v>0</v>
      </c>
      <c r="AA62" s="502"/>
      <c r="AB62" s="46"/>
      <c r="AD62" s="202"/>
      <c r="AE62" s="202"/>
      <c r="AQ62" s="13"/>
      <c r="AR62" s="13"/>
    </row>
    <row r="63" spans="1:44" s="11" customFormat="1" ht="12" customHeight="1" x14ac:dyDescent="0.25">
      <c r="A63" s="120"/>
      <c r="B63" s="121"/>
      <c r="C63" s="180" t="s">
        <v>60</v>
      </c>
      <c r="D63" s="123"/>
      <c r="E63" s="124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6"/>
      <c r="Q63" s="154"/>
      <c r="R63" s="172"/>
      <c r="S63" s="160"/>
      <c r="T63" s="155"/>
      <c r="U63" s="537">
        <f>SUM(Y62:Y62)</f>
        <v>0</v>
      </c>
      <c r="V63" s="538"/>
      <c r="W63" s="538"/>
      <c r="X63" s="539"/>
      <c r="Y63" s="166"/>
      <c r="Z63" s="392">
        <f>U63/12</f>
        <v>0</v>
      </c>
      <c r="AA63" s="167"/>
      <c r="AB63" s="46"/>
      <c r="AD63" s="202"/>
      <c r="AE63" s="202"/>
      <c r="AQ63" s="13"/>
      <c r="AR63" s="13"/>
    </row>
    <row r="64" spans="1:44" s="11" customFormat="1" ht="12" customHeight="1" x14ac:dyDescent="0.2">
      <c r="A64" s="436" t="s">
        <v>165</v>
      </c>
      <c r="B64" s="395"/>
      <c r="C64" s="414"/>
      <c r="D64" s="437"/>
      <c r="E64" s="438"/>
      <c r="F64" s="439"/>
      <c r="G64" s="439"/>
      <c r="H64" s="439"/>
      <c r="I64" s="439"/>
      <c r="J64" s="439"/>
      <c r="K64" s="439"/>
      <c r="L64" s="439"/>
      <c r="M64" s="439"/>
      <c r="N64" s="439"/>
      <c r="O64" s="439"/>
      <c r="P64" s="440"/>
      <c r="Q64" s="408"/>
      <c r="R64" s="442"/>
      <c r="S64" s="443"/>
      <c r="T64" s="410"/>
      <c r="U64" s="443"/>
      <c r="V64" s="443"/>
      <c r="W64" s="444"/>
      <c r="X64" s="445"/>
      <c r="Y64" s="411"/>
      <c r="Z64" s="412"/>
      <c r="AA64" s="420"/>
      <c r="AB64" s="46"/>
      <c r="AQ64" s="13"/>
      <c r="AR64" s="13"/>
    </row>
    <row r="65" spans="1:44" s="11" customFormat="1" ht="12" customHeight="1" x14ac:dyDescent="0.2">
      <c r="A65" s="135" t="s">
        <v>90</v>
      </c>
      <c r="B65" s="139" t="s">
        <v>63</v>
      </c>
      <c r="C65" s="211" t="s">
        <v>132</v>
      </c>
      <c r="D65" s="211" t="s">
        <v>75</v>
      </c>
      <c r="E65" s="124"/>
      <c r="F65" s="125"/>
      <c r="G65" s="125"/>
      <c r="H65" s="125"/>
      <c r="I65" s="125"/>
      <c r="J65" s="125" t="s">
        <v>16</v>
      </c>
      <c r="K65" s="125"/>
      <c r="L65" s="125"/>
      <c r="M65" s="125"/>
      <c r="N65" s="125"/>
      <c r="O65" s="125"/>
      <c r="P65" s="126"/>
      <c r="Q65" s="156"/>
      <c r="R65" s="171"/>
      <c r="S65" s="159"/>
      <c r="T65" s="457"/>
      <c r="U65" s="159"/>
      <c r="V65" s="159"/>
      <c r="W65" s="187"/>
      <c r="X65" s="188"/>
      <c r="Y65" s="166">
        <f t="shared" si="1"/>
        <v>0</v>
      </c>
      <c r="Z65" s="183">
        <f t="shared" si="0"/>
        <v>0</v>
      </c>
      <c r="AA65" s="502"/>
      <c r="AB65" s="46"/>
      <c r="AE65" s="202"/>
      <c r="AQ65" s="13"/>
      <c r="AR65" s="13"/>
    </row>
    <row r="66" spans="1:44" s="11" customFormat="1" ht="12" customHeight="1" x14ac:dyDescent="0.25">
      <c r="A66" s="120"/>
      <c r="B66" s="121"/>
      <c r="C66" s="180" t="s">
        <v>60</v>
      </c>
      <c r="D66" s="123"/>
      <c r="E66" s="124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6"/>
      <c r="Q66" s="154"/>
      <c r="R66" s="172"/>
      <c r="S66" s="160"/>
      <c r="T66" s="155"/>
      <c r="U66" s="537">
        <f>SUM(Y65:Y65)</f>
        <v>0</v>
      </c>
      <c r="V66" s="538"/>
      <c r="W66" s="538"/>
      <c r="X66" s="539"/>
      <c r="Y66" s="166"/>
      <c r="Z66" s="392">
        <f>U66/12</f>
        <v>0</v>
      </c>
      <c r="AA66" s="167"/>
      <c r="AB66" s="46"/>
      <c r="AQ66" s="13"/>
      <c r="AR66" s="13"/>
    </row>
    <row r="67" spans="1:44" s="11" customFormat="1" ht="12" customHeight="1" x14ac:dyDescent="0.2">
      <c r="A67" s="436" t="s">
        <v>121</v>
      </c>
      <c r="B67" s="395"/>
      <c r="C67" s="414"/>
      <c r="D67" s="437"/>
      <c r="E67" s="438"/>
      <c r="F67" s="439"/>
      <c r="G67" s="439"/>
      <c r="H67" s="439"/>
      <c r="I67" s="439"/>
      <c r="J67" s="439"/>
      <c r="K67" s="439"/>
      <c r="L67" s="439"/>
      <c r="M67" s="439"/>
      <c r="N67" s="439"/>
      <c r="O67" s="439"/>
      <c r="P67" s="440"/>
      <c r="Q67" s="408"/>
      <c r="R67" s="442"/>
      <c r="S67" s="443"/>
      <c r="T67" s="410"/>
      <c r="U67" s="443"/>
      <c r="V67" s="443"/>
      <c r="W67" s="444"/>
      <c r="X67" s="445"/>
      <c r="Y67" s="411"/>
      <c r="Z67" s="412"/>
      <c r="AA67" s="420"/>
      <c r="AB67" s="46"/>
      <c r="AQ67" s="13"/>
      <c r="AR67" s="13"/>
    </row>
    <row r="68" spans="1:44" s="11" customFormat="1" ht="12" customHeight="1" x14ac:dyDescent="0.2">
      <c r="A68" s="135" t="s">
        <v>90</v>
      </c>
      <c r="B68" s="139" t="s">
        <v>80</v>
      </c>
      <c r="C68" s="211" t="s">
        <v>133</v>
      </c>
      <c r="D68" s="211" t="s">
        <v>76</v>
      </c>
      <c r="E68" s="124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6" t="s">
        <v>16</v>
      </c>
      <c r="Q68" s="156"/>
      <c r="R68" s="171"/>
      <c r="S68" s="159"/>
      <c r="T68" s="457"/>
      <c r="U68" s="159"/>
      <c r="V68" s="159"/>
      <c r="W68" s="187"/>
      <c r="X68" s="188"/>
      <c r="Y68" s="166">
        <f t="shared" si="1"/>
        <v>0</v>
      </c>
      <c r="Z68" s="183">
        <f t="shared" si="0"/>
        <v>0</v>
      </c>
      <c r="AA68" s="502"/>
      <c r="AB68" s="46"/>
      <c r="AQ68" s="13"/>
      <c r="AR68" s="13"/>
    </row>
    <row r="69" spans="1:44" s="11" customFormat="1" ht="12" customHeight="1" x14ac:dyDescent="0.25">
      <c r="A69" s="120"/>
      <c r="B69" s="121"/>
      <c r="C69" s="180" t="s">
        <v>60</v>
      </c>
      <c r="D69" s="123"/>
      <c r="E69" s="124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6"/>
      <c r="Q69" s="154"/>
      <c r="R69" s="172"/>
      <c r="S69" s="160"/>
      <c r="T69" s="155"/>
      <c r="U69" s="537">
        <f>SUM(Y68:Y68)</f>
        <v>0</v>
      </c>
      <c r="V69" s="538"/>
      <c r="W69" s="538"/>
      <c r="X69" s="539"/>
      <c r="Y69" s="166"/>
      <c r="Z69" s="392">
        <f>U69/12</f>
        <v>0</v>
      </c>
      <c r="AA69" s="167"/>
      <c r="AB69" s="46"/>
      <c r="AQ69" s="13"/>
      <c r="AR69" s="13"/>
    </row>
    <row r="70" spans="1:44" s="11" customFormat="1" ht="12" customHeight="1" x14ac:dyDescent="0.2">
      <c r="A70" s="436" t="s">
        <v>166</v>
      </c>
      <c r="B70" s="395"/>
      <c r="C70" s="414"/>
      <c r="D70" s="437"/>
      <c r="E70" s="438"/>
      <c r="F70" s="439"/>
      <c r="G70" s="439"/>
      <c r="H70" s="439"/>
      <c r="I70" s="439"/>
      <c r="J70" s="439"/>
      <c r="K70" s="439"/>
      <c r="L70" s="439"/>
      <c r="M70" s="439"/>
      <c r="N70" s="439"/>
      <c r="O70" s="439"/>
      <c r="P70" s="440"/>
      <c r="Q70" s="408"/>
      <c r="R70" s="442"/>
      <c r="S70" s="443"/>
      <c r="T70" s="410"/>
      <c r="U70" s="443"/>
      <c r="V70" s="443"/>
      <c r="W70" s="444"/>
      <c r="X70" s="445"/>
      <c r="Y70" s="411"/>
      <c r="Z70" s="412"/>
      <c r="AA70" s="420"/>
      <c r="AB70" s="46"/>
      <c r="AQ70" s="13"/>
      <c r="AR70" s="13"/>
    </row>
    <row r="71" spans="1:44" s="11" customFormat="1" ht="12" customHeight="1" x14ac:dyDescent="0.2">
      <c r="A71" s="135" t="s">
        <v>58</v>
      </c>
      <c r="B71" s="121" t="s">
        <v>110</v>
      </c>
      <c r="C71" s="182" t="s">
        <v>95</v>
      </c>
      <c r="D71" s="182" t="s">
        <v>88</v>
      </c>
      <c r="E71" s="124" t="s">
        <v>91</v>
      </c>
      <c r="F71" s="125" t="s">
        <v>91</v>
      </c>
      <c r="G71" s="125" t="s">
        <v>91</v>
      </c>
      <c r="H71" s="125" t="s">
        <v>91</v>
      </c>
      <c r="I71" s="125" t="s">
        <v>91</v>
      </c>
      <c r="J71" s="125" t="s">
        <v>91</v>
      </c>
      <c r="K71" s="125" t="s">
        <v>91</v>
      </c>
      <c r="L71" s="125" t="s">
        <v>91</v>
      </c>
      <c r="M71" s="125" t="s">
        <v>91</v>
      </c>
      <c r="N71" s="125" t="s">
        <v>91</v>
      </c>
      <c r="O71" s="125" t="s">
        <v>16</v>
      </c>
      <c r="P71" s="126" t="s">
        <v>91</v>
      </c>
      <c r="Q71" s="456"/>
      <c r="R71" s="171"/>
      <c r="S71" s="159"/>
      <c r="T71" s="457"/>
      <c r="U71" s="459"/>
      <c r="V71" s="159"/>
      <c r="W71" s="460"/>
      <c r="X71" s="188"/>
      <c r="Y71" s="166">
        <f>11*Q71+2*R71+S71+T71+U71+12*V71+W71+X71</f>
        <v>0</v>
      </c>
      <c r="Z71" s="183">
        <f t="shared" si="0"/>
        <v>0</v>
      </c>
      <c r="AA71" s="502"/>
      <c r="AB71" s="46"/>
      <c r="AQ71" s="13"/>
      <c r="AR71" s="13"/>
    </row>
    <row r="72" spans="1:44" s="11" customFormat="1" ht="12" customHeight="1" x14ac:dyDescent="0.25">
      <c r="A72" s="120"/>
      <c r="B72" s="121"/>
      <c r="C72" s="180" t="s">
        <v>60</v>
      </c>
      <c r="D72" s="123"/>
      <c r="E72" s="124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6"/>
      <c r="Q72" s="154"/>
      <c r="R72" s="172"/>
      <c r="S72" s="160"/>
      <c r="T72" s="155"/>
      <c r="U72" s="537">
        <f>SUM(Y71:Y71)</f>
        <v>0</v>
      </c>
      <c r="V72" s="538"/>
      <c r="W72" s="538"/>
      <c r="X72" s="539"/>
      <c r="Y72" s="166"/>
      <c r="Z72" s="392">
        <f>U72/12</f>
        <v>0</v>
      </c>
      <c r="AA72" s="167"/>
      <c r="AB72" s="46"/>
      <c r="AQ72" s="13"/>
      <c r="AR72" s="13"/>
    </row>
    <row r="73" spans="1:44" s="11" customFormat="1" ht="12" customHeight="1" x14ac:dyDescent="0.25">
      <c r="A73" s="436" t="s">
        <v>167</v>
      </c>
      <c r="B73" s="395"/>
      <c r="C73" s="414"/>
      <c r="D73" s="437"/>
      <c r="E73" s="438"/>
      <c r="F73" s="439"/>
      <c r="G73" s="439"/>
      <c r="H73" s="439"/>
      <c r="I73" s="439"/>
      <c r="J73" s="439"/>
      <c r="K73" s="439"/>
      <c r="L73" s="439"/>
      <c r="M73" s="439"/>
      <c r="N73" s="439"/>
      <c r="O73" s="439"/>
      <c r="P73" s="440"/>
      <c r="Q73" s="408"/>
      <c r="R73" s="442"/>
      <c r="S73" s="443"/>
      <c r="T73" s="410"/>
      <c r="U73" s="415"/>
      <c r="V73" s="416"/>
      <c r="W73" s="416"/>
      <c r="X73" s="417"/>
      <c r="Y73" s="411"/>
      <c r="Z73" s="446"/>
      <c r="AA73" s="420"/>
      <c r="AB73" s="46"/>
      <c r="AQ73" s="13"/>
      <c r="AR73" s="13"/>
    </row>
    <row r="74" spans="1:44" s="11" customFormat="1" ht="12" customHeight="1" x14ac:dyDescent="0.2">
      <c r="A74" s="135" t="s">
        <v>90</v>
      </c>
      <c r="B74" s="121" t="s">
        <v>106</v>
      </c>
      <c r="C74" s="505" t="s">
        <v>255</v>
      </c>
      <c r="D74" s="505" t="s">
        <v>144</v>
      </c>
      <c r="E74" s="124"/>
      <c r="F74" s="125"/>
      <c r="G74" s="125"/>
      <c r="H74" s="125"/>
      <c r="I74" s="125"/>
      <c r="J74" s="125" t="s">
        <v>16</v>
      </c>
      <c r="K74" s="125"/>
      <c r="L74" s="125"/>
      <c r="M74" s="125"/>
      <c r="N74" s="125"/>
      <c r="O74" s="125"/>
      <c r="P74" s="126"/>
      <c r="Q74" s="156"/>
      <c r="R74" s="171"/>
      <c r="S74" s="159"/>
      <c r="T74" s="457"/>
      <c r="U74" s="159"/>
      <c r="V74" s="159"/>
      <c r="W74" s="187"/>
      <c r="X74" s="188"/>
      <c r="Y74" s="166">
        <f t="shared" ref="Y74" si="16">10*Q74+2*R74+S74+T74+U74+12*V74+W74+X74</f>
        <v>0</v>
      </c>
      <c r="Z74" s="183">
        <f t="shared" ref="Z74" si="17">Y74/12</f>
        <v>0</v>
      </c>
      <c r="AA74" s="502"/>
      <c r="AB74" s="46"/>
      <c r="AQ74" s="13"/>
      <c r="AR74" s="13"/>
    </row>
    <row r="75" spans="1:44" s="11" customFormat="1" ht="12" customHeight="1" x14ac:dyDescent="0.25">
      <c r="A75" s="120"/>
      <c r="B75" s="121"/>
      <c r="C75" s="180"/>
      <c r="D75" s="123"/>
      <c r="E75" s="124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6"/>
      <c r="Q75" s="154"/>
      <c r="R75" s="172"/>
      <c r="S75" s="160"/>
      <c r="T75" s="155"/>
      <c r="U75" s="537">
        <f>SUM(Y74:Y74)</f>
        <v>0</v>
      </c>
      <c r="V75" s="538"/>
      <c r="W75" s="538"/>
      <c r="X75" s="539"/>
      <c r="Y75" s="166"/>
      <c r="Z75" s="392">
        <f>U75/12</f>
        <v>0</v>
      </c>
      <c r="AA75" s="167"/>
      <c r="AB75" s="46"/>
      <c r="AQ75" s="13"/>
      <c r="AR75" s="13"/>
    </row>
    <row r="76" spans="1:44" s="11" customFormat="1" ht="12" customHeight="1" x14ac:dyDescent="0.25">
      <c r="A76" s="436" t="s">
        <v>168</v>
      </c>
      <c r="B76" s="395"/>
      <c r="C76" s="414"/>
      <c r="D76" s="437"/>
      <c r="E76" s="438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40"/>
      <c r="Q76" s="408"/>
      <c r="R76" s="442"/>
      <c r="S76" s="443"/>
      <c r="T76" s="410"/>
      <c r="U76" s="415"/>
      <c r="V76" s="416"/>
      <c r="W76" s="416"/>
      <c r="X76" s="417"/>
      <c r="Y76" s="411"/>
      <c r="Z76" s="446"/>
      <c r="AA76" s="420"/>
      <c r="AB76" s="46"/>
      <c r="AQ76" s="13"/>
      <c r="AR76" s="13"/>
    </row>
    <row r="77" spans="1:44" s="11" customFormat="1" ht="12" customHeight="1" x14ac:dyDescent="0.2">
      <c r="A77" s="135" t="s">
        <v>90</v>
      </c>
      <c r="B77" s="225" t="s">
        <v>83</v>
      </c>
      <c r="C77" s="211" t="s">
        <v>134</v>
      </c>
      <c r="D77" s="211" t="s">
        <v>124</v>
      </c>
      <c r="E77" s="124"/>
      <c r="F77" s="125"/>
      <c r="G77" s="125"/>
      <c r="H77" s="125"/>
      <c r="I77" s="125" t="s">
        <v>16</v>
      </c>
      <c r="J77" s="125"/>
      <c r="K77" s="125"/>
      <c r="L77" s="125"/>
      <c r="M77" s="125"/>
      <c r="N77" s="125"/>
      <c r="O77" s="125"/>
      <c r="P77" s="126"/>
      <c r="Q77" s="156"/>
      <c r="R77" s="171"/>
      <c r="S77" s="159"/>
      <c r="T77" s="457"/>
      <c r="U77" s="159"/>
      <c r="V77" s="159"/>
      <c r="W77" s="187"/>
      <c r="X77" s="188"/>
      <c r="Y77" s="166">
        <f t="shared" ref="Y77" si="18">10*Q77+2*R77+S77+T77+U77+12*V77+W77+X77</f>
        <v>0</v>
      </c>
      <c r="Z77" s="183">
        <f t="shared" ref="Z77" si="19">Y77/12</f>
        <v>0</v>
      </c>
      <c r="AA77" s="502"/>
      <c r="AB77" s="46"/>
      <c r="AQ77" s="13"/>
      <c r="AR77" s="13"/>
    </row>
    <row r="78" spans="1:44" s="11" customFormat="1" ht="12" customHeight="1" x14ac:dyDescent="0.25">
      <c r="A78" s="120"/>
      <c r="B78" s="121"/>
      <c r="C78" s="180"/>
      <c r="D78" s="123"/>
      <c r="E78" s="124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6"/>
      <c r="Q78" s="154"/>
      <c r="R78" s="172"/>
      <c r="S78" s="160"/>
      <c r="T78" s="155"/>
      <c r="U78" s="537">
        <f>SUM(Y77:Y77)</f>
        <v>0</v>
      </c>
      <c r="V78" s="538"/>
      <c r="W78" s="538"/>
      <c r="X78" s="539"/>
      <c r="Y78" s="166"/>
      <c r="Z78" s="392">
        <f>U78/12</f>
        <v>0</v>
      </c>
      <c r="AA78" s="167"/>
      <c r="AB78" s="46"/>
      <c r="AQ78" s="13"/>
      <c r="AR78" s="13"/>
    </row>
    <row r="79" spans="1:44" s="11" customFormat="1" ht="12" customHeight="1" x14ac:dyDescent="0.25">
      <c r="A79" s="436" t="s">
        <v>123</v>
      </c>
      <c r="B79" s="395"/>
      <c r="C79" s="414"/>
      <c r="D79" s="437"/>
      <c r="E79" s="438"/>
      <c r="F79" s="439"/>
      <c r="G79" s="439"/>
      <c r="H79" s="439"/>
      <c r="I79" s="439"/>
      <c r="J79" s="439"/>
      <c r="K79" s="439"/>
      <c r="L79" s="439"/>
      <c r="M79" s="439"/>
      <c r="N79" s="439"/>
      <c r="O79" s="439"/>
      <c r="P79" s="440"/>
      <c r="Q79" s="408"/>
      <c r="R79" s="442"/>
      <c r="S79" s="443"/>
      <c r="T79" s="410"/>
      <c r="U79" s="415"/>
      <c r="V79" s="416"/>
      <c r="W79" s="416"/>
      <c r="X79" s="417"/>
      <c r="Y79" s="411"/>
      <c r="Z79" s="446"/>
      <c r="AA79" s="420"/>
      <c r="AB79" s="46"/>
      <c r="AQ79" s="13"/>
      <c r="AR79" s="13"/>
    </row>
    <row r="80" spans="1:44" s="11" customFormat="1" ht="12" customHeight="1" x14ac:dyDescent="0.2">
      <c r="A80" s="135" t="s">
        <v>38</v>
      </c>
      <c r="B80" s="121" t="s">
        <v>51</v>
      </c>
      <c r="C80" s="182" t="s">
        <v>96</v>
      </c>
      <c r="D80" s="182" t="s">
        <v>111</v>
      </c>
      <c r="E80" s="124" t="s">
        <v>91</v>
      </c>
      <c r="F80" s="125" t="s">
        <v>91</v>
      </c>
      <c r="G80" s="125" t="s">
        <v>91</v>
      </c>
      <c r="H80" s="125" t="s">
        <v>16</v>
      </c>
      <c r="I80" s="125" t="s">
        <v>91</v>
      </c>
      <c r="J80" s="125" t="s">
        <v>91</v>
      </c>
      <c r="K80" s="125" t="s">
        <v>91</v>
      </c>
      <c r="L80" s="125" t="s">
        <v>91</v>
      </c>
      <c r="M80" s="125" t="s">
        <v>91</v>
      </c>
      <c r="N80" s="125" t="s">
        <v>91</v>
      </c>
      <c r="O80" s="125" t="s">
        <v>91</v>
      </c>
      <c r="P80" s="126" t="s">
        <v>91</v>
      </c>
      <c r="Q80" s="456"/>
      <c r="R80" s="171"/>
      <c r="S80" s="159"/>
      <c r="T80" s="457"/>
      <c r="U80" s="459"/>
      <c r="V80" s="159"/>
      <c r="W80" s="460"/>
      <c r="X80" s="188"/>
      <c r="Y80" s="166">
        <f>11*Q80+2*R80+S80+T80+U80+12*V80+W80+X80</f>
        <v>0</v>
      </c>
      <c r="Z80" s="183">
        <f t="shared" ref="Z80" si="20">Y80/12</f>
        <v>0</v>
      </c>
      <c r="AA80" s="502"/>
      <c r="AB80" s="46"/>
      <c r="AQ80" s="13"/>
      <c r="AR80" s="13"/>
    </row>
    <row r="81" spans="1:44" s="11" customFormat="1" ht="12" customHeight="1" x14ac:dyDescent="0.25">
      <c r="A81" s="120"/>
      <c r="B81" s="121"/>
      <c r="C81" s="180" t="s">
        <v>60</v>
      </c>
      <c r="D81" s="123"/>
      <c r="E81" s="124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6"/>
      <c r="Q81" s="154"/>
      <c r="R81" s="172"/>
      <c r="S81" s="160"/>
      <c r="T81" s="155"/>
      <c r="U81" s="537">
        <f>SUM(Y80:Y80)</f>
        <v>0</v>
      </c>
      <c r="V81" s="538"/>
      <c r="W81" s="538"/>
      <c r="X81" s="539"/>
      <c r="Y81" s="166"/>
      <c r="Z81" s="392">
        <f>U81/12</f>
        <v>0</v>
      </c>
      <c r="AA81" s="167"/>
      <c r="AB81" s="46"/>
      <c r="AQ81" s="13"/>
      <c r="AR81" s="13"/>
    </row>
    <row r="82" spans="1:44" s="11" customFormat="1" ht="12" customHeight="1" x14ac:dyDescent="0.2">
      <c r="A82" s="436" t="s">
        <v>170</v>
      </c>
      <c r="B82" s="395"/>
      <c r="C82" s="395"/>
      <c r="D82" s="437"/>
      <c r="E82" s="438"/>
      <c r="F82" s="439"/>
      <c r="G82" s="439"/>
      <c r="H82" s="439"/>
      <c r="I82" s="439"/>
      <c r="J82" s="439"/>
      <c r="K82" s="439"/>
      <c r="L82" s="439"/>
      <c r="M82" s="439"/>
      <c r="N82" s="439"/>
      <c r="O82" s="439"/>
      <c r="P82" s="440"/>
      <c r="Q82" s="408"/>
      <c r="R82" s="442"/>
      <c r="S82" s="443"/>
      <c r="T82" s="410"/>
      <c r="U82" s="443"/>
      <c r="V82" s="443"/>
      <c r="W82" s="444"/>
      <c r="X82" s="445"/>
      <c r="Y82" s="411"/>
      <c r="Z82" s="412"/>
      <c r="AA82" s="420"/>
      <c r="AB82" s="46"/>
      <c r="AQ82" s="13"/>
      <c r="AR82" s="13"/>
    </row>
    <row r="83" spans="1:44" s="11" customFormat="1" ht="12" customHeight="1" x14ac:dyDescent="0.2">
      <c r="A83" s="135" t="s">
        <v>90</v>
      </c>
      <c r="B83" s="121" t="s">
        <v>81</v>
      </c>
      <c r="C83" s="181" t="s">
        <v>135</v>
      </c>
      <c r="D83" s="181" t="s">
        <v>77</v>
      </c>
      <c r="E83" s="124"/>
      <c r="F83" s="125"/>
      <c r="G83" s="125"/>
      <c r="H83" s="125" t="s">
        <v>16</v>
      </c>
      <c r="I83" s="125"/>
      <c r="J83" s="125"/>
      <c r="K83" s="125"/>
      <c r="L83" s="125"/>
      <c r="M83" s="125"/>
      <c r="N83" s="125"/>
      <c r="O83" s="125"/>
      <c r="P83" s="126"/>
      <c r="Q83" s="156"/>
      <c r="R83" s="171"/>
      <c r="S83" s="159"/>
      <c r="T83" s="457"/>
      <c r="U83" s="159"/>
      <c r="V83" s="159"/>
      <c r="W83" s="187"/>
      <c r="X83" s="188"/>
      <c r="Y83" s="166">
        <f t="shared" si="1"/>
        <v>0</v>
      </c>
      <c r="Z83" s="183">
        <f t="shared" ref="Z83" si="21">Y83/12</f>
        <v>0</v>
      </c>
      <c r="AA83" s="502"/>
      <c r="AB83" s="46"/>
      <c r="AQ83" s="13"/>
      <c r="AR83" s="13"/>
    </row>
    <row r="84" spans="1:44" s="11" customFormat="1" ht="12" customHeight="1" x14ac:dyDescent="0.25">
      <c r="A84" s="135"/>
      <c r="B84" s="106"/>
      <c r="C84" s="180" t="s">
        <v>60</v>
      </c>
      <c r="D84" s="111"/>
      <c r="E84" s="127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9"/>
      <c r="Q84" s="178"/>
      <c r="R84" s="174"/>
      <c r="S84" s="163"/>
      <c r="T84" s="155"/>
      <c r="U84" s="537">
        <f>SUM(Y83:Y83)</f>
        <v>0</v>
      </c>
      <c r="V84" s="538"/>
      <c r="W84" s="538"/>
      <c r="X84" s="539"/>
      <c r="Y84" s="166"/>
      <c r="Z84" s="392">
        <f>U84/12</f>
        <v>0</v>
      </c>
      <c r="AA84" s="167"/>
      <c r="AB84" s="46"/>
      <c r="AQ84" s="13"/>
      <c r="AR84" s="13"/>
    </row>
    <row r="85" spans="1:44" s="11" customFormat="1" ht="12" customHeight="1" x14ac:dyDescent="0.2">
      <c r="A85" s="436" t="s">
        <v>171</v>
      </c>
      <c r="B85" s="395"/>
      <c r="C85" s="395"/>
      <c r="D85" s="437"/>
      <c r="E85" s="438"/>
      <c r="F85" s="439"/>
      <c r="G85" s="439"/>
      <c r="H85" s="439"/>
      <c r="I85" s="439"/>
      <c r="J85" s="439"/>
      <c r="K85" s="439"/>
      <c r="L85" s="439"/>
      <c r="M85" s="439"/>
      <c r="N85" s="439"/>
      <c r="O85" s="439"/>
      <c r="P85" s="440"/>
      <c r="Q85" s="408"/>
      <c r="R85" s="442"/>
      <c r="S85" s="443"/>
      <c r="T85" s="410"/>
      <c r="U85" s="443"/>
      <c r="V85" s="443"/>
      <c r="W85" s="444"/>
      <c r="X85" s="445"/>
      <c r="Y85" s="411"/>
      <c r="Z85" s="412"/>
      <c r="AA85" s="420"/>
      <c r="AB85" s="46"/>
      <c r="AQ85" s="13"/>
      <c r="AR85" s="13"/>
    </row>
    <row r="86" spans="1:44" s="11" customFormat="1" ht="12" customHeight="1" x14ac:dyDescent="0.2">
      <c r="A86" s="135" t="s">
        <v>90</v>
      </c>
      <c r="B86" s="225" t="s">
        <v>83</v>
      </c>
      <c r="C86" s="505" t="s">
        <v>253</v>
      </c>
      <c r="D86" s="505" t="s">
        <v>82</v>
      </c>
      <c r="E86" s="124"/>
      <c r="F86" s="125"/>
      <c r="G86" s="125"/>
      <c r="H86" s="125" t="s">
        <v>16</v>
      </c>
      <c r="I86" s="125"/>
      <c r="J86" s="125"/>
      <c r="K86" s="125"/>
      <c r="L86" s="125"/>
      <c r="M86" s="125"/>
      <c r="N86" s="125"/>
      <c r="O86" s="125"/>
      <c r="P86" s="126"/>
      <c r="Q86" s="156"/>
      <c r="R86" s="171"/>
      <c r="S86" s="159"/>
      <c r="T86" s="457"/>
      <c r="U86" s="159"/>
      <c r="V86" s="159"/>
      <c r="W86" s="460"/>
      <c r="X86" s="188"/>
      <c r="Y86" s="166">
        <f t="shared" ref="Y86" si="22">10*Q86+2*R86+S86+T86+U86+12*V86+W86+X86</f>
        <v>0</v>
      </c>
      <c r="Z86" s="183">
        <f t="shared" ref="Z86" si="23">Y86/12</f>
        <v>0</v>
      </c>
      <c r="AA86" s="502"/>
      <c r="AB86" s="46"/>
      <c r="AQ86" s="13"/>
      <c r="AR86" s="13"/>
    </row>
    <row r="87" spans="1:44" s="11" customFormat="1" ht="12" customHeight="1" x14ac:dyDescent="0.25">
      <c r="A87" s="135"/>
      <c r="B87" s="106"/>
      <c r="C87" s="180" t="s">
        <v>60</v>
      </c>
      <c r="D87" s="111"/>
      <c r="E87" s="127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  <c r="Q87" s="178"/>
      <c r="R87" s="174"/>
      <c r="S87" s="163"/>
      <c r="T87" s="155"/>
      <c r="U87" s="537">
        <f>SUM(Y86:Y86)</f>
        <v>0</v>
      </c>
      <c r="V87" s="538"/>
      <c r="W87" s="538"/>
      <c r="X87" s="539"/>
      <c r="Y87" s="166"/>
      <c r="Z87" s="392">
        <f>U87/12</f>
        <v>0</v>
      </c>
      <c r="AA87" s="167"/>
      <c r="AB87" s="46"/>
      <c r="AQ87" s="13"/>
      <c r="AR87" s="13"/>
    </row>
    <row r="88" spans="1:44" s="11" customFormat="1" ht="12" customHeight="1" thickBot="1" x14ac:dyDescent="0.3">
      <c r="A88" s="93"/>
      <c r="B88" s="94"/>
      <c r="C88" s="151"/>
      <c r="D88" s="109"/>
      <c r="E88" s="130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2"/>
      <c r="Q88" s="164"/>
      <c r="R88" s="175"/>
      <c r="S88" s="165"/>
      <c r="T88" s="165"/>
      <c r="U88" s="540"/>
      <c r="V88" s="541"/>
      <c r="W88" s="541"/>
      <c r="X88" s="542"/>
      <c r="Y88" s="152"/>
      <c r="Z88" s="391"/>
      <c r="AA88" s="95"/>
      <c r="AB88" s="46"/>
      <c r="AQ88" s="13"/>
      <c r="AR88" s="13"/>
    </row>
    <row r="89" spans="1:44" s="13" customFormat="1" ht="5.25" customHeight="1" x14ac:dyDescent="0.2">
      <c r="A89" s="22"/>
      <c r="B89" s="10"/>
      <c r="C89" s="22"/>
      <c r="D89" s="10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22"/>
      <c r="R89" s="22"/>
      <c r="S89" s="22"/>
      <c r="T89" s="22"/>
      <c r="U89" s="22"/>
      <c r="V89" s="22"/>
      <c r="W89" s="22"/>
      <c r="X89" s="47"/>
      <c r="Y89" s="153"/>
      <c r="Z89" s="47"/>
      <c r="AA89" s="14"/>
      <c r="AB89" s="46"/>
    </row>
    <row r="90" spans="1:44" s="13" customFormat="1" ht="12" customHeight="1" x14ac:dyDescent="0.2">
      <c r="A90" s="21"/>
      <c r="B90" s="49"/>
      <c r="C90" s="179"/>
      <c r="D90" s="75"/>
      <c r="E90" s="19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3"/>
      <c r="R90" s="113"/>
      <c r="S90" s="114"/>
      <c r="T90" s="115"/>
      <c r="U90" s="115"/>
      <c r="V90" s="115"/>
      <c r="W90" s="116" t="s">
        <v>49</v>
      </c>
      <c r="X90" s="543">
        <f>SUM(Y8:Y89)</f>
        <v>0</v>
      </c>
      <c r="Y90" s="543"/>
      <c r="Z90" s="558">
        <f>X90/12</f>
        <v>0</v>
      </c>
      <c r="AA90" s="558"/>
      <c r="AB90" s="46"/>
    </row>
    <row r="91" spans="1:44" s="41" customFormat="1" ht="6" customHeight="1" x14ac:dyDescent="0.2">
      <c r="A91" s="50"/>
      <c r="B91" s="16"/>
      <c r="C91" s="17"/>
      <c r="D91" s="18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20"/>
      <c r="AB91" s="46"/>
    </row>
    <row r="92" spans="1:44" s="41" customFormat="1" ht="12" customHeight="1" x14ac:dyDescent="0.2">
      <c r="A92" s="516" t="s">
        <v>259</v>
      </c>
      <c r="B92" s="231"/>
      <c r="C92" s="232"/>
      <c r="D92" s="233" t="s">
        <v>173</v>
      </c>
      <c r="E92" s="234"/>
      <c r="F92" s="234"/>
      <c r="G92" s="234"/>
      <c r="H92" s="234"/>
      <c r="I92" s="234"/>
      <c r="J92" s="234"/>
      <c r="K92" s="234"/>
      <c r="L92" s="235"/>
      <c r="M92" s="19"/>
      <c r="N92" s="19"/>
      <c r="O92" s="19"/>
      <c r="P92" s="19"/>
      <c r="R92" s="51"/>
      <c r="S92" s="39"/>
      <c r="T92" s="39"/>
      <c r="U92" s="39"/>
      <c r="V92" s="39"/>
      <c r="W92" s="39"/>
      <c r="X92" s="39"/>
      <c r="Y92" s="39"/>
      <c r="Z92" s="39"/>
      <c r="AA92" s="20"/>
      <c r="AB92" s="520"/>
    </row>
    <row r="93" spans="1:44" s="41" customFormat="1" ht="12" customHeight="1" x14ac:dyDescent="0.2">
      <c r="A93" s="371" t="s">
        <v>172</v>
      </c>
      <c r="B93" s="372"/>
      <c r="C93" s="373" t="s">
        <v>145</v>
      </c>
      <c r="D93" s="374" t="s">
        <v>174</v>
      </c>
      <c r="E93" s="375"/>
      <c r="F93" s="375"/>
      <c r="G93" s="375"/>
      <c r="H93" s="375"/>
      <c r="I93" s="375"/>
      <c r="J93" s="375"/>
      <c r="K93" s="375"/>
      <c r="L93" s="376"/>
      <c r="M93" s="19"/>
      <c r="N93" s="19"/>
      <c r="O93" s="19"/>
      <c r="P93" s="19"/>
      <c r="Q93" s="521" t="s">
        <v>201</v>
      </c>
      <c r="R93" s="522"/>
      <c r="S93" s="522"/>
      <c r="T93" s="522"/>
      <c r="U93" s="522"/>
      <c r="V93" s="522"/>
      <c r="W93" s="523"/>
      <c r="X93" s="39"/>
      <c r="Y93" s="39"/>
      <c r="Z93" s="39"/>
      <c r="AA93" s="20"/>
      <c r="AB93" s="450"/>
    </row>
    <row r="94" spans="1:44" s="41" customFormat="1" ht="12" customHeight="1" x14ac:dyDescent="0.2">
      <c r="A94" s="236" t="s">
        <v>230</v>
      </c>
      <c r="B94" s="236"/>
      <c r="C94" s="236"/>
      <c r="D94" s="377"/>
      <c r="E94" s="377"/>
      <c r="F94" s="377"/>
      <c r="G94" s="377"/>
      <c r="H94" s="377"/>
      <c r="I94" s="377"/>
      <c r="J94" s="377"/>
      <c r="K94" s="377"/>
      <c r="L94" s="378"/>
      <c r="M94" s="19"/>
      <c r="N94" s="19"/>
      <c r="O94" s="19"/>
      <c r="P94" s="19"/>
      <c r="V94" s="39"/>
      <c r="W94" s="39"/>
      <c r="X94" s="39"/>
      <c r="Y94" s="39"/>
      <c r="Z94" s="39"/>
      <c r="AA94" s="20"/>
      <c r="AB94" s="46"/>
    </row>
    <row r="95" spans="1:44" s="41" customFormat="1" ht="12" customHeight="1" x14ac:dyDescent="0.2">
      <c r="A95" s="365"/>
      <c r="B95" s="365"/>
      <c r="C95" s="365"/>
      <c r="D95" s="365"/>
      <c r="E95" s="365"/>
      <c r="F95" s="365"/>
      <c r="G95" s="365"/>
      <c r="H95" s="365"/>
      <c r="I95" s="365"/>
      <c r="J95" s="365"/>
      <c r="K95" s="365"/>
      <c r="L95" s="19"/>
      <c r="M95" s="19"/>
      <c r="N95" s="19"/>
      <c r="O95" s="19"/>
      <c r="P95" s="19"/>
      <c r="Q95" s="133" t="s">
        <v>40</v>
      </c>
      <c r="R95" s="90"/>
      <c r="S95" s="91"/>
      <c r="U95" s="20"/>
      <c r="V95" s="39"/>
      <c r="W95" s="39"/>
      <c r="X95" s="39"/>
      <c r="Y95" s="39"/>
      <c r="Z95" s="39"/>
      <c r="AA95" s="20"/>
      <c r="AB95" s="46"/>
    </row>
    <row r="96" spans="1:44" s="41" customFormat="1" ht="12" customHeight="1" x14ac:dyDescent="0.2">
      <c r="B96" s="16"/>
      <c r="C96" s="17"/>
      <c r="D96" s="18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33"/>
      <c r="R96" s="134" t="s">
        <v>102</v>
      </c>
      <c r="S96" s="91"/>
      <c r="U96" s="20"/>
      <c r="V96" s="39"/>
      <c r="W96" s="39"/>
      <c r="X96" s="39"/>
      <c r="Y96" s="39"/>
      <c r="Z96" s="39"/>
      <c r="AA96" s="20"/>
      <c r="AB96" s="46"/>
    </row>
    <row r="97" spans="1:38" s="41" customFormat="1" ht="5.25" customHeight="1" thickBot="1" x14ac:dyDescent="0.25">
      <c r="A97" s="27"/>
      <c r="B97" s="16"/>
      <c r="C97" s="17"/>
      <c r="D97" s="18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51"/>
      <c r="R97" s="51"/>
      <c r="S97" s="39"/>
      <c r="T97" s="39"/>
      <c r="U97" s="39"/>
      <c r="V97" s="39"/>
      <c r="W97" s="39"/>
      <c r="X97" s="39"/>
      <c r="Y97" s="39"/>
      <c r="Z97" s="39"/>
      <c r="AA97" s="20"/>
      <c r="AB97" s="46"/>
    </row>
    <row r="98" spans="1:38" s="41" customFormat="1" ht="12" customHeight="1" x14ac:dyDescent="0.2">
      <c r="A98" s="213" t="s">
        <v>20</v>
      </c>
      <c r="B98" s="214"/>
      <c r="C98" s="215" t="s">
        <v>21</v>
      </c>
      <c r="D98" s="216" t="s">
        <v>50</v>
      </c>
      <c r="E98" s="217" t="s">
        <v>22</v>
      </c>
      <c r="F98" s="218"/>
      <c r="G98" s="219"/>
      <c r="H98" s="220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2"/>
      <c r="T98" s="223" t="s">
        <v>23</v>
      </c>
      <c r="U98" s="90"/>
      <c r="X98" s="452" t="s">
        <v>233</v>
      </c>
      <c r="AB98" s="46"/>
      <c r="AK98" s="20"/>
      <c r="AL98" s="20"/>
    </row>
    <row r="99" spans="1:38" s="41" customFormat="1" ht="12" customHeight="1" x14ac:dyDescent="0.2">
      <c r="A99" s="199" t="s">
        <v>104</v>
      </c>
      <c r="B99" s="193"/>
      <c r="C99" s="200" t="s">
        <v>19</v>
      </c>
      <c r="D99" s="200" t="s">
        <v>19</v>
      </c>
      <c r="E99" s="201" t="s">
        <v>105</v>
      </c>
      <c r="F99" s="194"/>
      <c r="G99" s="195"/>
      <c r="H99" s="196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8"/>
      <c r="T99" s="224" t="s">
        <v>24</v>
      </c>
      <c r="U99" s="90"/>
      <c r="X99" s="447"/>
      <c r="Y99" s="41" t="s">
        <v>234</v>
      </c>
      <c r="AB99" s="46"/>
      <c r="AK99" s="20"/>
      <c r="AL99" s="20"/>
    </row>
    <row r="100" spans="1:38" s="41" customFormat="1" ht="12" customHeight="1" x14ac:dyDescent="0.2">
      <c r="A100" s="96" t="s">
        <v>84</v>
      </c>
      <c r="B100" s="53"/>
      <c r="C100" s="117" t="s">
        <v>19</v>
      </c>
      <c r="D100" s="119" t="s">
        <v>19</v>
      </c>
      <c r="E100" s="58" t="s">
        <v>25</v>
      </c>
      <c r="F100" s="107"/>
      <c r="G100" s="54"/>
      <c r="H100" s="55"/>
      <c r="I100" s="56"/>
      <c r="J100" s="56"/>
      <c r="K100" s="56"/>
      <c r="L100" s="55"/>
      <c r="M100" s="56"/>
      <c r="N100" s="55"/>
      <c r="O100" s="56"/>
      <c r="P100" s="56"/>
      <c r="Q100" s="55"/>
      <c r="R100" s="55"/>
      <c r="S100" s="57"/>
      <c r="T100" s="97" t="s">
        <v>19</v>
      </c>
      <c r="U100" s="65"/>
      <c r="V100" s="65"/>
      <c r="X100" s="448"/>
      <c r="Y100" s="84" t="s">
        <v>232</v>
      </c>
    </row>
    <row r="101" spans="1:38" s="41" customFormat="1" ht="12" customHeight="1" x14ac:dyDescent="0.2">
      <c r="A101" s="96" t="s">
        <v>85</v>
      </c>
      <c r="B101" s="53"/>
      <c r="C101" s="117" t="s">
        <v>19</v>
      </c>
      <c r="D101" s="119" t="s">
        <v>19</v>
      </c>
      <c r="E101" s="58" t="s">
        <v>25</v>
      </c>
      <c r="F101" s="107"/>
      <c r="G101" s="54"/>
      <c r="H101" s="55"/>
      <c r="I101" s="56"/>
      <c r="J101" s="56"/>
      <c r="K101" s="56"/>
      <c r="L101" s="55"/>
      <c r="M101" s="56"/>
      <c r="N101" s="55"/>
      <c r="O101" s="56"/>
      <c r="P101" s="56"/>
      <c r="Q101" s="55"/>
      <c r="R101" s="55"/>
      <c r="S101" s="57"/>
      <c r="T101" s="97" t="s">
        <v>19</v>
      </c>
      <c r="U101" s="65"/>
      <c r="V101" s="65"/>
      <c r="W101" s="65"/>
      <c r="X101" s="449"/>
      <c r="Y101" s="41" t="s">
        <v>237</v>
      </c>
      <c r="Z101" s="20"/>
      <c r="AK101" s="20"/>
      <c r="AL101" s="20"/>
    </row>
    <row r="102" spans="1:38" s="41" customFormat="1" ht="12" customHeight="1" x14ac:dyDescent="0.2">
      <c r="A102" s="96" t="s">
        <v>86</v>
      </c>
      <c r="B102" s="53"/>
      <c r="C102" s="117" t="s">
        <v>19</v>
      </c>
      <c r="D102" s="119" t="s">
        <v>19</v>
      </c>
      <c r="E102" s="58" t="s">
        <v>25</v>
      </c>
      <c r="F102" s="107"/>
      <c r="G102" s="54"/>
      <c r="H102" s="55"/>
      <c r="I102" s="56"/>
      <c r="J102" s="56"/>
      <c r="K102" s="56"/>
      <c r="L102" s="55"/>
      <c r="M102" s="56"/>
      <c r="N102" s="55"/>
      <c r="O102" s="56"/>
      <c r="P102" s="56"/>
      <c r="Q102" s="55"/>
      <c r="R102" s="55"/>
      <c r="S102" s="57"/>
      <c r="T102" s="97" t="s">
        <v>19</v>
      </c>
      <c r="U102" s="65"/>
      <c r="V102" s="65"/>
      <c r="W102" s="65"/>
      <c r="X102" s="453"/>
      <c r="Y102" s="41" t="s">
        <v>236</v>
      </c>
      <c r="Z102" s="20"/>
      <c r="AK102" s="20"/>
      <c r="AL102" s="20"/>
    </row>
    <row r="103" spans="1:38" s="41" customFormat="1" ht="12" customHeight="1" x14ac:dyDescent="0.2">
      <c r="A103" s="96" t="s">
        <v>54</v>
      </c>
      <c r="B103" s="53"/>
      <c r="C103" s="205" t="s">
        <v>24</v>
      </c>
      <c r="D103" s="206" t="s">
        <v>24</v>
      </c>
      <c r="E103" s="58" t="s">
        <v>176</v>
      </c>
      <c r="F103" s="107"/>
      <c r="G103" s="54"/>
      <c r="H103" s="55"/>
      <c r="I103" s="56"/>
      <c r="J103" s="56"/>
      <c r="K103" s="56"/>
      <c r="L103" s="55"/>
      <c r="M103" s="56"/>
      <c r="N103" s="55"/>
      <c r="O103" s="56"/>
      <c r="P103" s="56"/>
      <c r="Q103" s="55"/>
      <c r="R103" s="55"/>
      <c r="S103" s="57"/>
      <c r="T103" s="208" t="s">
        <v>24</v>
      </c>
      <c r="U103" s="65"/>
      <c r="V103" s="65"/>
      <c r="W103" s="65"/>
      <c r="X103" s="451"/>
      <c r="Y103" s="41" t="s">
        <v>235</v>
      </c>
      <c r="Z103" s="20"/>
      <c r="AK103" s="20"/>
      <c r="AL103" s="20"/>
    </row>
    <row r="104" spans="1:38" s="41" customFormat="1" ht="12" customHeight="1" x14ac:dyDescent="0.2">
      <c r="A104" s="191" t="s">
        <v>44</v>
      </c>
      <c r="B104" s="53"/>
      <c r="C104" s="117" t="s">
        <v>19</v>
      </c>
      <c r="D104" s="119" t="s">
        <v>19</v>
      </c>
      <c r="E104" s="58" t="s">
        <v>55</v>
      </c>
      <c r="F104" s="107"/>
      <c r="G104" s="54"/>
      <c r="H104" s="55"/>
      <c r="I104" s="56"/>
      <c r="J104" s="56"/>
      <c r="K104" s="56"/>
      <c r="L104" s="55"/>
      <c r="M104" s="56"/>
      <c r="N104" s="55"/>
      <c r="O104" s="56"/>
      <c r="P104" s="56"/>
      <c r="Q104" s="55"/>
      <c r="R104" s="55"/>
      <c r="S104" s="57"/>
      <c r="T104" s="97" t="s">
        <v>19</v>
      </c>
      <c r="U104" s="65"/>
      <c r="V104" s="65"/>
      <c r="W104" s="65"/>
      <c r="X104" s="92"/>
      <c r="Z104" s="20"/>
      <c r="AK104" s="20"/>
      <c r="AL104" s="20"/>
    </row>
    <row r="105" spans="1:38" s="41" customFormat="1" ht="12" customHeight="1" x14ac:dyDescent="0.2">
      <c r="A105" s="96" t="s">
        <v>56</v>
      </c>
      <c r="B105" s="53"/>
      <c r="C105" s="117" t="s">
        <v>19</v>
      </c>
      <c r="D105" s="119" t="s">
        <v>19</v>
      </c>
      <c r="E105" s="58" t="s">
        <v>55</v>
      </c>
      <c r="F105" s="107"/>
      <c r="G105" s="54"/>
      <c r="H105" s="55"/>
      <c r="I105" s="56"/>
      <c r="J105" s="56"/>
      <c r="K105" s="56"/>
      <c r="L105" s="55"/>
      <c r="M105" s="56"/>
      <c r="N105" s="55"/>
      <c r="O105" s="56"/>
      <c r="P105" s="56"/>
      <c r="Q105" s="55"/>
      <c r="R105" s="55"/>
      <c r="S105" s="57"/>
      <c r="T105" s="97" t="s">
        <v>19</v>
      </c>
      <c r="U105" s="65"/>
      <c r="V105" s="65"/>
      <c r="W105" s="65"/>
      <c r="X105" s="84"/>
      <c r="Z105" s="20"/>
      <c r="AK105" s="20"/>
      <c r="AL105" s="20"/>
    </row>
    <row r="106" spans="1:38" s="41" customFormat="1" ht="12" customHeight="1" x14ac:dyDescent="0.2">
      <c r="A106" s="96" t="s">
        <v>262</v>
      </c>
      <c r="B106" s="53"/>
      <c r="C106" s="117" t="s">
        <v>24</v>
      </c>
      <c r="D106" s="119" t="s">
        <v>24</v>
      </c>
      <c r="E106" s="58"/>
      <c r="F106" s="107"/>
      <c r="G106" s="54"/>
      <c r="H106" s="55"/>
      <c r="I106" s="56"/>
      <c r="J106" s="56"/>
      <c r="K106" s="56"/>
      <c r="L106" s="55"/>
      <c r="M106" s="56"/>
      <c r="N106" s="55"/>
      <c r="O106" s="56"/>
      <c r="P106" s="56"/>
      <c r="Q106" s="55"/>
      <c r="R106" s="55"/>
      <c r="S106" s="57"/>
      <c r="T106" s="97"/>
      <c r="U106" s="65"/>
      <c r="V106" s="65"/>
      <c r="W106" s="65"/>
      <c r="X106" s="84"/>
      <c r="Z106" s="20"/>
      <c r="AK106" s="20"/>
      <c r="AL106" s="20"/>
    </row>
    <row r="107" spans="1:38" s="41" customFormat="1" ht="12" customHeight="1" x14ac:dyDescent="0.2">
      <c r="A107" s="96" t="s">
        <v>97</v>
      </c>
      <c r="B107" s="53"/>
      <c r="C107" s="117" t="s">
        <v>19</v>
      </c>
      <c r="D107" s="119" t="s">
        <v>19</v>
      </c>
      <c r="E107" s="58" t="s">
        <v>98</v>
      </c>
      <c r="F107" s="107"/>
      <c r="G107" s="54"/>
      <c r="H107" s="55"/>
      <c r="I107" s="56"/>
      <c r="J107" s="56"/>
      <c r="K107" s="56"/>
      <c r="L107" s="55"/>
      <c r="M107" s="56"/>
      <c r="N107" s="55"/>
      <c r="O107" s="56"/>
      <c r="P107" s="56"/>
      <c r="Q107" s="55"/>
      <c r="R107" s="55"/>
      <c r="S107" s="57"/>
      <c r="T107" s="208" t="s">
        <v>24</v>
      </c>
      <c r="U107" s="65"/>
      <c r="V107" s="65"/>
      <c r="W107" s="65"/>
      <c r="X107" s="84"/>
      <c r="Z107" s="20"/>
      <c r="AK107" s="20"/>
      <c r="AL107" s="20"/>
    </row>
    <row r="108" spans="1:38" s="41" customFormat="1" ht="12" customHeight="1" x14ac:dyDescent="0.2">
      <c r="A108" s="96" t="s">
        <v>26</v>
      </c>
      <c r="B108" s="53"/>
      <c r="C108" s="117" t="s">
        <v>19</v>
      </c>
      <c r="D108" s="206" t="s">
        <v>24</v>
      </c>
      <c r="E108" s="58" t="s">
        <v>227</v>
      </c>
      <c r="F108" s="107"/>
      <c r="G108" s="54"/>
      <c r="H108" s="55"/>
      <c r="I108" s="56"/>
      <c r="J108" s="56"/>
      <c r="K108" s="56"/>
      <c r="L108" s="55"/>
      <c r="M108" s="56"/>
      <c r="N108" s="55"/>
      <c r="O108" s="499"/>
      <c r="P108" s="499"/>
      <c r="Q108" s="498"/>
      <c r="R108" s="498"/>
      <c r="S108" s="504"/>
      <c r="T108" s="209" t="s">
        <v>24</v>
      </c>
      <c r="U108" s="122"/>
      <c r="V108" s="122"/>
      <c r="W108" s="122"/>
      <c r="X108" s="52"/>
      <c r="Z108" s="20"/>
      <c r="AK108" s="20"/>
      <c r="AL108" s="20"/>
    </row>
    <row r="109" spans="1:38" s="41" customFormat="1" ht="12" customHeight="1" thickBot="1" x14ac:dyDescent="0.25">
      <c r="A109" s="98" t="s">
        <v>27</v>
      </c>
      <c r="B109" s="99"/>
      <c r="C109" s="118" t="s">
        <v>19</v>
      </c>
      <c r="D109" s="207" t="s">
        <v>24</v>
      </c>
      <c r="E109" s="100" t="s">
        <v>200</v>
      </c>
      <c r="F109" s="108"/>
      <c r="G109" s="101"/>
      <c r="H109" s="102"/>
      <c r="I109" s="103"/>
      <c r="J109" s="103"/>
      <c r="K109" s="103"/>
      <c r="L109" s="102"/>
      <c r="M109" s="103"/>
      <c r="N109" s="102"/>
      <c r="O109" s="103"/>
      <c r="P109" s="103"/>
      <c r="Q109" s="102"/>
      <c r="R109" s="102"/>
      <c r="S109" s="104"/>
      <c r="T109" s="105" t="s">
        <v>19</v>
      </c>
      <c r="U109" s="80"/>
      <c r="V109" s="80"/>
      <c r="W109" s="80"/>
      <c r="X109" s="52"/>
      <c r="Z109" s="20"/>
      <c r="AK109" s="20"/>
      <c r="AL109" s="20"/>
    </row>
    <row r="110" spans="1:38" s="41" customFormat="1" ht="5.25" customHeight="1" x14ac:dyDescent="0.2">
      <c r="A110" s="59"/>
      <c r="B110" s="17"/>
      <c r="C110" s="60"/>
      <c r="D110" s="60"/>
      <c r="E110" s="61"/>
      <c r="F110" s="62"/>
      <c r="G110" s="63"/>
      <c r="H110" s="63"/>
      <c r="I110" s="63"/>
      <c r="J110" s="62"/>
      <c r="K110" s="63"/>
      <c r="L110" s="62"/>
      <c r="M110" s="63"/>
      <c r="N110" s="63"/>
      <c r="O110" s="62"/>
      <c r="P110" s="1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20"/>
      <c r="AB110" s="20"/>
    </row>
    <row r="111" spans="1:38" s="79" customFormat="1" ht="12" customHeight="1" x14ac:dyDescent="0.2">
      <c r="A111" s="64" t="s">
        <v>28</v>
      </c>
      <c r="B111" s="65" t="s">
        <v>29</v>
      </c>
      <c r="C111" s="610">
        <v>10</v>
      </c>
      <c r="E111" s="77" t="s">
        <v>15</v>
      </c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80"/>
      <c r="R111" s="80"/>
      <c r="S111" s="80"/>
      <c r="T111" s="80"/>
      <c r="U111" s="80"/>
      <c r="V111" s="80"/>
      <c r="W111" s="80"/>
      <c r="X111" s="81"/>
      <c r="Y111" s="81"/>
      <c r="Z111" s="81"/>
      <c r="AA111" s="82"/>
      <c r="AB111" s="83"/>
    </row>
    <row r="112" spans="1:38" s="79" customFormat="1" ht="12" customHeight="1" x14ac:dyDescent="0.2">
      <c r="A112" s="64"/>
      <c r="B112" s="65" t="s">
        <v>30</v>
      </c>
      <c r="C112" s="76"/>
      <c r="E112" s="84" t="s">
        <v>37</v>
      </c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80"/>
      <c r="R112" s="80"/>
      <c r="S112" s="80"/>
      <c r="T112" s="80"/>
      <c r="U112" s="80"/>
      <c r="V112" s="80"/>
      <c r="W112" s="80"/>
      <c r="X112" s="81"/>
      <c r="Y112" s="81"/>
      <c r="Z112" s="81"/>
      <c r="AA112" s="82"/>
      <c r="AB112" s="83"/>
    </row>
    <row r="113" spans="1:44" s="85" customFormat="1" ht="12" customHeight="1" x14ac:dyDescent="0.2">
      <c r="B113" s="86" t="s">
        <v>31</v>
      </c>
      <c r="C113" s="65"/>
      <c r="D113" s="65"/>
      <c r="E113" s="87" t="s">
        <v>199</v>
      </c>
      <c r="G113" s="87"/>
      <c r="H113" s="87"/>
      <c r="J113" s="87"/>
      <c r="K113" s="87"/>
      <c r="L113" s="87"/>
      <c r="M113" s="87"/>
      <c r="N113" s="87"/>
      <c r="O113" s="87"/>
      <c r="P113" s="87"/>
      <c r="X113" s="88"/>
      <c r="Y113" s="88"/>
      <c r="Z113" s="88"/>
      <c r="AA113" s="89"/>
    </row>
    <row r="114" spans="1:44" ht="5.25" customHeight="1" x14ac:dyDescent="0.2">
      <c r="A114" s="66"/>
      <c r="C114" s="67"/>
      <c r="I114" s="1"/>
      <c r="X114" s="5"/>
      <c r="Y114" s="5"/>
      <c r="Z114" s="5"/>
      <c r="AB114" s="1"/>
    </row>
    <row r="115" spans="1:44" s="13" customFormat="1" ht="12" customHeight="1" x14ac:dyDescent="0.2">
      <c r="A115" s="68" t="s">
        <v>32</v>
      </c>
      <c r="B115" s="28" t="s">
        <v>12</v>
      </c>
      <c r="C115" s="69" t="s">
        <v>33</v>
      </c>
      <c r="D115" s="13" t="s">
        <v>34</v>
      </c>
      <c r="E115" s="23"/>
      <c r="G115" s="23"/>
      <c r="H115" s="23"/>
      <c r="J115" s="23"/>
      <c r="K115" s="23"/>
      <c r="L115" s="23"/>
      <c r="M115" s="23"/>
      <c r="N115" s="23"/>
      <c r="O115" s="23"/>
      <c r="P115" s="23"/>
      <c r="Q115" s="24"/>
      <c r="R115" s="24"/>
      <c r="S115" s="24"/>
      <c r="T115" s="24"/>
      <c r="U115" s="24"/>
      <c r="V115" s="24"/>
      <c r="W115" s="24"/>
      <c r="X115" s="25"/>
      <c r="Y115" s="25"/>
      <c r="Z115" s="25"/>
      <c r="AA115" s="33"/>
      <c r="AB115" s="33"/>
      <c r="AC115" s="42"/>
      <c r="AD115" s="42"/>
    </row>
    <row r="116" spans="1:44" s="13" customFormat="1" ht="12" customHeight="1" x14ac:dyDescent="0.2">
      <c r="B116" s="28" t="s">
        <v>35</v>
      </c>
      <c r="C116" s="69" t="s">
        <v>36</v>
      </c>
      <c r="D116" s="13" t="s">
        <v>34</v>
      </c>
      <c r="E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4"/>
      <c r="R116" s="24"/>
      <c r="S116" s="24"/>
      <c r="T116" s="24"/>
      <c r="U116" s="24"/>
      <c r="V116" s="24"/>
      <c r="W116" s="24"/>
      <c r="X116" s="25"/>
      <c r="Y116" s="25"/>
      <c r="Z116" s="25"/>
      <c r="AA116" s="39"/>
      <c r="AB116" s="39"/>
    </row>
    <row r="117" spans="1:44" s="71" customFormat="1" ht="5.25" customHeight="1" x14ac:dyDescent="0.2">
      <c r="B117" s="72"/>
      <c r="C117" s="70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4"/>
      <c r="R117" s="74"/>
      <c r="S117" s="74"/>
      <c r="T117" s="74"/>
      <c r="U117" s="74"/>
      <c r="V117" s="74"/>
      <c r="W117" s="74"/>
      <c r="X117" s="25"/>
      <c r="Y117" s="25"/>
      <c r="Z117" s="25"/>
      <c r="AA117" s="48"/>
      <c r="AB117" s="48"/>
    </row>
    <row r="118" spans="1:44" s="41" customFormat="1" ht="12" customHeight="1" x14ac:dyDescent="0.2">
      <c r="A118" s="43"/>
      <c r="B118" s="26"/>
      <c r="C118" s="17"/>
      <c r="E118" s="19"/>
      <c r="G118" s="19"/>
      <c r="H118" s="19"/>
      <c r="K118" s="19"/>
      <c r="L118" s="19"/>
      <c r="M118" s="19"/>
      <c r="N118" s="19"/>
      <c r="O118" s="19"/>
      <c r="P118" s="1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20"/>
      <c r="AB118" s="20"/>
    </row>
    <row r="119" spans="1:44" s="41" customFormat="1" ht="12" customHeight="1" x14ac:dyDescent="0.2">
      <c r="B119" s="26"/>
      <c r="C119" s="17"/>
      <c r="E119" s="19"/>
      <c r="G119" s="19"/>
      <c r="H119" s="19"/>
      <c r="K119" s="19"/>
      <c r="L119" s="19"/>
      <c r="M119" s="19"/>
      <c r="N119" s="19"/>
      <c r="O119" s="19"/>
      <c r="P119" s="1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20"/>
      <c r="AB119" s="20"/>
    </row>
    <row r="120" spans="1:44" s="41" customFormat="1" ht="5.25" customHeight="1" x14ac:dyDescent="0.2">
      <c r="B120" s="19"/>
      <c r="C120" s="17"/>
      <c r="E120" s="19"/>
      <c r="G120" s="19"/>
      <c r="H120" s="19"/>
      <c r="K120" s="19"/>
      <c r="L120" s="19"/>
      <c r="M120" s="19"/>
      <c r="N120" s="19"/>
      <c r="O120" s="19"/>
      <c r="P120" s="1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20"/>
      <c r="AB120" s="20"/>
    </row>
    <row r="121" spans="1:44" s="41" customFormat="1" ht="12" customHeight="1" x14ac:dyDescent="0.2">
      <c r="A121" s="43"/>
      <c r="B121" s="35"/>
      <c r="C121" s="17"/>
      <c r="E121" s="19"/>
      <c r="G121" s="19"/>
      <c r="H121" s="19"/>
      <c r="K121" s="19"/>
      <c r="L121" s="19"/>
      <c r="M121" s="19"/>
      <c r="N121" s="19"/>
      <c r="O121" s="19"/>
      <c r="P121" s="1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20"/>
      <c r="AB121" s="20"/>
    </row>
    <row r="122" spans="1:44" s="41" customFormat="1" ht="12" customHeight="1" x14ac:dyDescent="0.2">
      <c r="A122" s="43"/>
      <c r="B122" s="35"/>
      <c r="C122" s="17"/>
      <c r="E122" s="19"/>
      <c r="G122" s="19"/>
      <c r="H122" s="19"/>
      <c r="K122" s="19"/>
      <c r="L122" s="19"/>
      <c r="M122" s="19"/>
      <c r="N122" s="19"/>
      <c r="O122" s="19"/>
      <c r="P122" s="1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20"/>
      <c r="AB122" s="20"/>
    </row>
    <row r="123" spans="1:44" s="13" customFormat="1" ht="12" customHeight="1" x14ac:dyDescent="0.2">
      <c r="A123" s="28"/>
      <c r="B123" s="29"/>
      <c r="C123" s="30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4"/>
      <c r="R123" s="24"/>
      <c r="S123" s="24"/>
      <c r="T123" s="24"/>
      <c r="U123" s="24"/>
      <c r="V123" s="24"/>
      <c r="W123" s="24"/>
      <c r="X123" s="25"/>
      <c r="Y123" s="25"/>
      <c r="Z123" s="25"/>
      <c r="AA123" s="15"/>
      <c r="AB123" s="15"/>
    </row>
    <row r="124" spans="1:44" s="13" customFormat="1" ht="12" customHeight="1" x14ac:dyDescent="0.2">
      <c r="A124" s="22"/>
      <c r="D124" s="31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4"/>
      <c r="R124" s="24"/>
      <c r="S124" s="24"/>
      <c r="T124" s="24"/>
      <c r="U124" s="24"/>
      <c r="V124" s="24"/>
      <c r="W124" s="24"/>
      <c r="X124" s="25"/>
      <c r="Y124" s="25"/>
      <c r="Z124" s="25"/>
      <c r="AA124" s="15"/>
      <c r="AB124" s="32"/>
    </row>
    <row r="125" spans="1:44" s="13" customFormat="1" ht="12" customHeight="1" x14ac:dyDescent="0.2">
      <c r="A125" s="22"/>
      <c r="D125" s="31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4"/>
      <c r="R125" s="24"/>
      <c r="S125" s="24"/>
      <c r="T125" s="24"/>
      <c r="U125" s="24"/>
      <c r="V125" s="24"/>
      <c r="W125" s="24"/>
      <c r="X125" s="25"/>
      <c r="Y125" s="25"/>
      <c r="Z125" s="25"/>
      <c r="AA125" s="15"/>
      <c r="AB125" s="32"/>
    </row>
    <row r="126" spans="1:44" s="13" customFormat="1" ht="12" customHeight="1" x14ac:dyDescent="0.2">
      <c r="D126" s="31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4"/>
      <c r="R126" s="24"/>
      <c r="S126" s="24"/>
      <c r="T126" s="24"/>
      <c r="U126" s="24"/>
      <c r="V126" s="24"/>
      <c r="W126" s="24"/>
      <c r="X126" s="25"/>
      <c r="Y126" s="25"/>
      <c r="Z126" s="25"/>
      <c r="AA126" s="24"/>
      <c r="AB126" s="32"/>
    </row>
    <row r="127" spans="1:44" s="11" customFormat="1" ht="12" customHeight="1" x14ac:dyDescent="0.2">
      <c r="D127" s="12"/>
      <c r="E127" s="19"/>
      <c r="F127" s="19"/>
      <c r="G127" s="19"/>
      <c r="H127" s="19"/>
      <c r="I127" s="34"/>
      <c r="J127" s="19"/>
      <c r="K127" s="19"/>
      <c r="L127" s="19"/>
      <c r="M127" s="19"/>
      <c r="N127" s="19"/>
      <c r="O127" s="19"/>
      <c r="P127" s="19"/>
      <c r="Q127" s="24"/>
      <c r="R127" s="24"/>
      <c r="S127" s="24"/>
      <c r="T127" s="24"/>
      <c r="U127" s="24"/>
      <c r="V127" s="24"/>
      <c r="W127" s="24"/>
      <c r="X127" s="25"/>
      <c r="Y127" s="25"/>
      <c r="Z127" s="25"/>
      <c r="AA127" s="24"/>
      <c r="AB127" s="32"/>
      <c r="AQ127" s="13"/>
      <c r="AR127" s="13"/>
    </row>
    <row r="128" spans="1:44" s="13" customFormat="1" ht="12" customHeight="1" x14ac:dyDescent="0.2">
      <c r="B128" s="22"/>
      <c r="D128" s="35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24"/>
      <c r="R128" s="24"/>
      <c r="S128" s="24"/>
      <c r="T128" s="24"/>
      <c r="U128" s="24"/>
      <c r="V128" s="24"/>
      <c r="W128" s="24"/>
      <c r="X128" s="25"/>
      <c r="Y128" s="25"/>
      <c r="Z128" s="25"/>
      <c r="AA128" s="24"/>
      <c r="AB128" s="32"/>
    </row>
    <row r="129" spans="3:44" s="11" customFormat="1" ht="12" customHeight="1" x14ac:dyDescent="0.2">
      <c r="C129" s="37" t="s">
        <v>13</v>
      </c>
      <c r="E129" s="19"/>
      <c r="F129" s="19"/>
      <c r="G129" s="19"/>
      <c r="H129" s="34"/>
      <c r="I129" s="19"/>
      <c r="J129" s="19"/>
      <c r="K129" s="19"/>
      <c r="L129" s="19"/>
      <c r="M129" s="19"/>
      <c r="N129" s="19"/>
      <c r="O129" s="19"/>
      <c r="P129" s="38"/>
      <c r="Q129" s="24"/>
      <c r="R129" s="24"/>
      <c r="S129" s="24"/>
      <c r="T129" s="24"/>
      <c r="U129" s="24"/>
      <c r="V129" s="24"/>
      <c r="W129" s="24"/>
      <c r="X129" s="25"/>
      <c r="Y129" s="25"/>
      <c r="Z129" s="25"/>
      <c r="AA129" s="39"/>
      <c r="AB129" s="32"/>
      <c r="AQ129" s="13"/>
      <c r="AR129" s="13"/>
    </row>
    <row r="130" spans="3:44" s="11" customFormat="1" ht="12" customHeight="1" x14ac:dyDescent="0.2">
      <c r="D130" s="1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4"/>
      <c r="R130" s="24"/>
      <c r="S130" s="24"/>
      <c r="T130" s="24"/>
      <c r="U130" s="24"/>
      <c r="V130" s="24"/>
      <c r="W130" s="24"/>
      <c r="X130" s="25"/>
      <c r="Y130" s="25"/>
      <c r="Z130" s="25"/>
      <c r="AA130" s="25"/>
      <c r="AB130" s="40"/>
      <c r="AQ130" s="13"/>
      <c r="AR130" s="13"/>
    </row>
    <row r="131" spans="3:44" s="11" customFormat="1" ht="12" customHeight="1" x14ac:dyDescent="0.2">
      <c r="D131" s="1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4"/>
      <c r="R131" s="24"/>
      <c r="S131" s="24"/>
      <c r="T131" s="24"/>
      <c r="U131" s="24"/>
      <c r="V131" s="24"/>
      <c r="W131" s="24"/>
      <c r="X131" s="25"/>
      <c r="Y131" s="25"/>
      <c r="Z131" s="25"/>
      <c r="AA131" s="25"/>
      <c r="AB131" s="40"/>
      <c r="AQ131" s="13"/>
      <c r="AR131" s="13"/>
    </row>
    <row r="132" spans="3:44" s="11" customFormat="1" ht="12" customHeight="1" x14ac:dyDescent="0.2">
      <c r="D132" s="12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4"/>
      <c r="R132" s="24"/>
      <c r="S132" s="24"/>
      <c r="T132" s="24"/>
      <c r="U132" s="24"/>
      <c r="V132" s="24"/>
      <c r="W132" s="24"/>
      <c r="X132" s="25"/>
      <c r="Y132" s="25"/>
      <c r="Z132" s="25"/>
      <c r="AA132" s="25"/>
      <c r="AB132" s="40"/>
      <c r="AQ132" s="13"/>
      <c r="AR132" s="13"/>
    </row>
    <row r="133" spans="3:44" s="11" customFormat="1" ht="12" customHeight="1" x14ac:dyDescent="0.2">
      <c r="D133" s="12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4"/>
      <c r="R133" s="24"/>
      <c r="S133" s="24"/>
      <c r="T133" s="24"/>
      <c r="U133" s="24"/>
      <c r="V133" s="24"/>
      <c r="W133" s="24"/>
      <c r="X133" s="25"/>
      <c r="Y133" s="25"/>
      <c r="Z133" s="25"/>
      <c r="AA133" s="25"/>
      <c r="AB133" s="40"/>
      <c r="AQ133" s="13"/>
      <c r="AR133" s="13"/>
    </row>
    <row r="134" spans="3:44" ht="12" customHeight="1" x14ac:dyDescent="0.2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X134" s="5"/>
      <c r="Y134" s="5"/>
      <c r="Z134" s="5"/>
      <c r="AA134" s="5"/>
      <c r="AB134" s="8"/>
    </row>
    <row r="135" spans="3:44" ht="12" customHeight="1" x14ac:dyDescent="0.2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X135" s="5"/>
      <c r="Y135" s="5"/>
      <c r="Z135" s="5"/>
      <c r="AA135" s="5"/>
      <c r="AB135" s="8"/>
    </row>
    <row r="136" spans="3:44" ht="12" customHeight="1" x14ac:dyDescent="0.2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X136" s="5"/>
      <c r="Y136" s="5"/>
      <c r="Z136" s="5"/>
      <c r="AA136" s="5"/>
      <c r="AB136" s="8"/>
    </row>
    <row r="137" spans="3:44" ht="12" customHeight="1" x14ac:dyDescent="0.2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X137" s="5"/>
      <c r="Y137" s="5"/>
      <c r="Z137" s="5"/>
      <c r="AA137" s="5"/>
      <c r="AB137" s="8"/>
    </row>
    <row r="138" spans="3:44" ht="12" customHeight="1" x14ac:dyDescent="0.2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X138" s="5"/>
      <c r="Y138" s="5"/>
      <c r="Z138" s="5"/>
      <c r="AA138" s="5"/>
      <c r="AB138" s="8"/>
    </row>
    <row r="139" spans="3:44" ht="12" customHeight="1" x14ac:dyDescent="0.2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X139" s="5"/>
      <c r="Y139" s="5"/>
      <c r="Z139" s="5"/>
      <c r="AA139" s="5"/>
      <c r="AB139" s="8"/>
    </row>
    <row r="140" spans="3:44" ht="12" customHeight="1" x14ac:dyDescent="0.2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X140" s="5"/>
      <c r="Y140" s="5"/>
      <c r="Z140" s="5"/>
      <c r="AA140" s="5"/>
      <c r="AB140" s="8"/>
    </row>
    <row r="141" spans="3:44" ht="12" customHeight="1" x14ac:dyDescent="0.2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X141" s="5"/>
      <c r="Y141" s="5"/>
      <c r="Z141" s="5"/>
      <c r="AA141" s="5"/>
      <c r="AB141" s="8"/>
    </row>
    <row r="142" spans="3:44" x14ac:dyDescent="0.2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X142" s="5"/>
      <c r="Y142" s="5"/>
      <c r="Z142" s="5"/>
      <c r="AA142" s="5"/>
      <c r="AB142" s="8"/>
    </row>
    <row r="143" spans="3:44" x14ac:dyDescent="0.2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X143" s="5"/>
      <c r="Y143" s="5"/>
      <c r="Z143" s="5"/>
      <c r="AA143" s="5"/>
      <c r="AB143" s="8"/>
    </row>
    <row r="144" spans="3:44" x14ac:dyDescent="0.2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X144" s="5"/>
      <c r="Y144" s="5"/>
      <c r="Z144" s="5"/>
      <c r="AA144" s="5"/>
      <c r="AB144" s="8"/>
    </row>
    <row r="145" spans="5:28" x14ac:dyDescent="0.2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X145" s="5"/>
      <c r="Y145" s="5"/>
      <c r="Z145" s="5"/>
      <c r="AA145" s="5"/>
      <c r="AB145" s="8"/>
    </row>
    <row r="146" spans="5:28" x14ac:dyDescent="0.2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X146" s="5"/>
      <c r="Y146" s="5"/>
      <c r="Z146" s="5"/>
      <c r="AA146" s="5"/>
      <c r="AB146" s="8"/>
    </row>
    <row r="147" spans="5:28" x14ac:dyDescent="0.2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X147" s="5"/>
      <c r="Y147" s="5"/>
      <c r="Z147" s="5"/>
      <c r="AA147" s="5"/>
      <c r="AB147" s="8"/>
    </row>
    <row r="148" spans="5:28" x14ac:dyDescent="0.2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X148" s="5"/>
      <c r="Y148" s="5"/>
      <c r="Z148" s="5"/>
      <c r="AA148" s="5"/>
      <c r="AB148" s="8"/>
    </row>
    <row r="149" spans="5:28" x14ac:dyDescent="0.2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X149" s="5"/>
      <c r="Y149" s="5"/>
      <c r="Z149" s="5"/>
      <c r="AA149" s="5"/>
      <c r="AB149" s="8"/>
    </row>
    <row r="150" spans="5:28" x14ac:dyDescent="0.2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X150" s="5"/>
      <c r="Y150" s="5"/>
      <c r="Z150" s="5"/>
      <c r="AA150" s="5"/>
      <c r="AB150" s="8"/>
    </row>
    <row r="151" spans="5:28" x14ac:dyDescent="0.2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X151" s="5"/>
      <c r="Y151" s="5"/>
      <c r="Z151" s="5"/>
      <c r="AA151" s="5"/>
      <c r="AB151" s="8"/>
    </row>
    <row r="152" spans="5:28" x14ac:dyDescent="0.2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X152" s="5"/>
      <c r="Y152" s="5"/>
      <c r="Z152" s="5"/>
      <c r="AA152" s="5"/>
      <c r="AB152" s="8"/>
    </row>
    <row r="153" spans="5:28" x14ac:dyDescent="0.2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X153" s="5"/>
      <c r="Y153" s="5"/>
      <c r="Z153" s="5"/>
      <c r="AA153" s="5"/>
      <c r="AB153" s="8"/>
    </row>
    <row r="154" spans="5:28" x14ac:dyDescent="0.2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X154" s="5"/>
      <c r="Y154" s="5"/>
      <c r="Z154" s="5"/>
      <c r="AA154" s="5"/>
      <c r="AB154" s="8"/>
    </row>
    <row r="155" spans="5:28" x14ac:dyDescent="0.2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X155" s="5"/>
      <c r="Y155" s="5"/>
      <c r="Z155" s="5"/>
      <c r="AA155" s="5"/>
      <c r="AB155" s="8"/>
    </row>
    <row r="156" spans="5:28" x14ac:dyDescent="0.2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X156" s="5"/>
      <c r="Y156" s="5"/>
      <c r="Z156" s="5"/>
      <c r="AA156" s="5"/>
      <c r="AB156" s="8"/>
    </row>
    <row r="157" spans="5:28" x14ac:dyDescent="0.2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X157" s="5"/>
      <c r="Y157" s="5"/>
      <c r="Z157" s="5"/>
      <c r="AA157" s="5"/>
      <c r="AB157" s="8"/>
    </row>
    <row r="158" spans="5:28" x14ac:dyDescent="0.2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X158" s="5"/>
      <c r="Y158" s="5"/>
      <c r="Z158" s="5"/>
      <c r="AA158" s="5"/>
      <c r="AB158" s="8"/>
    </row>
    <row r="159" spans="5:28" x14ac:dyDescent="0.2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X159" s="5"/>
      <c r="Y159" s="5"/>
      <c r="Z159" s="5"/>
      <c r="AA159" s="5"/>
      <c r="AB159" s="8"/>
    </row>
    <row r="160" spans="5:28" x14ac:dyDescent="0.2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X160" s="5"/>
      <c r="Y160" s="5"/>
      <c r="Z160" s="5"/>
      <c r="AA160" s="5"/>
      <c r="AB160" s="8"/>
    </row>
    <row r="161" spans="5:28" x14ac:dyDescent="0.2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X161" s="5"/>
      <c r="Y161" s="5"/>
      <c r="Z161" s="5"/>
      <c r="AA161" s="5"/>
      <c r="AB161" s="8"/>
    </row>
    <row r="162" spans="5:28" x14ac:dyDescent="0.2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X162" s="5"/>
      <c r="Y162" s="5"/>
      <c r="Z162" s="5"/>
      <c r="AA162" s="5"/>
      <c r="AB162" s="8"/>
    </row>
    <row r="163" spans="5:28" x14ac:dyDescent="0.2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X163" s="5"/>
      <c r="Y163" s="5"/>
      <c r="Z163" s="5"/>
      <c r="AA163" s="5"/>
      <c r="AB163" s="8"/>
    </row>
    <row r="164" spans="5:28" x14ac:dyDescent="0.2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X164" s="5"/>
      <c r="Y164" s="5"/>
      <c r="Z164" s="5"/>
      <c r="AA164" s="5"/>
      <c r="AB164" s="8"/>
    </row>
    <row r="165" spans="5:28" x14ac:dyDescent="0.2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X165" s="5"/>
      <c r="Y165" s="5"/>
      <c r="Z165" s="5"/>
      <c r="AA165" s="5"/>
      <c r="AB165" s="8"/>
    </row>
    <row r="166" spans="5:28" x14ac:dyDescent="0.2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X166" s="5"/>
      <c r="Y166" s="5"/>
      <c r="Z166" s="5"/>
      <c r="AA166" s="5"/>
      <c r="AB166" s="8"/>
    </row>
    <row r="167" spans="5:28" x14ac:dyDescent="0.2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X167" s="5"/>
      <c r="Y167" s="5"/>
      <c r="Z167" s="5"/>
      <c r="AA167" s="5"/>
      <c r="AB167" s="8"/>
    </row>
    <row r="168" spans="5:28" x14ac:dyDescent="0.2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X168" s="5"/>
      <c r="Y168" s="5"/>
      <c r="Z168" s="5"/>
      <c r="AA168" s="5"/>
      <c r="AB168" s="8"/>
    </row>
    <row r="169" spans="5:28" x14ac:dyDescent="0.2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X169" s="5"/>
      <c r="Y169" s="5"/>
      <c r="Z169" s="5"/>
      <c r="AA169" s="5"/>
      <c r="AB169" s="8"/>
    </row>
    <row r="170" spans="5:28" x14ac:dyDescent="0.2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X170" s="5"/>
      <c r="Y170" s="5"/>
      <c r="Z170" s="5"/>
      <c r="AA170" s="5"/>
      <c r="AB170" s="8"/>
    </row>
    <row r="171" spans="5:28" x14ac:dyDescent="0.2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X171" s="5"/>
      <c r="Y171" s="5"/>
      <c r="Z171" s="5"/>
      <c r="AA171" s="5"/>
      <c r="AB171" s="8"/>
    </row>
    <row r="172" spans="5:28" x14ac:dyDescent="0.2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X172" s="5"/>
      <c r="Y172" s="5"/>
      <c r="Z172" s="5"/>
      <c r="AA172" s="5"/>
      <c r="AB172" s="8"/>
    </row>
    <row r="173" spans="5:28" x14ac:dyDescent="0.2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X173" s="5"/>
      <c r="Y173" s="5"/>
      <c r="Z173" s="5"/>
      <c r="AA173" s="5"/>
      <c r="AB173" s="8"/>
    </row>
    <row r="174" spans="5:28" x14ac:dyDescent="0.2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X174" s="5"/>
      <c r="Y174" s="5"/>
      <c r="Z174" s="5"/>
      <c r="AA174" s="5"/>
      <c r="AB174" s="8"/>
    </row>
    <row r="175" spans="5:28" x14ac:dyDescent="0.2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X175" s="5"/>
      <c r="Y175" s="5"/>
      <c r="Z175" s="5"/>
      <c r="AA175" s="5"/>
      <c r="AB175" s="8"/>
    </row>
    <row r="176" spans="5:28" x14ac:dyDescent="0.2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X176" s="5"/>
      <c r="Y176" s="5"/>
      <c r="Z176" s="5"/>
      <c r="AA176" s="5"/>
      <c r="AB176" s="8"/>
    </row>
    <row r="177" spans="5:28" x14ac:dyDescent="0.2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X177" s="5"/>
      <c r="Y177" s="5"/>
      <c r="Z177" s="5"/>
      <c r="AA177" s="5"/>
      <c r="AB177" s="8"/>
    </row>
    <row r="178" spans="5:28" x14ac:dyDescent="0.2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X178" s="5"/>
      <c r="Y178" s="5"/>
      <c r="Z178" s="5"/>
      <c r="AA178" s="5"/>
      <c r="AB178" s="8"/>
    </row>
    <row r="179" spans="5:28" x14ac:dyDescent="0.2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X179" s="5"/>
      <c r="Y179" s="5"/>
      <c r="Z179" s="5"/>
      <c r="AA179" s="5"/>
      <c r="AB179" s="8"/>
    </row>
    <row r="180" spans="5:28" x14ac:dyDescent="0.2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X180" s="5"/>
      <c r="Y180" s="5"/>
      <c r="Z180" s="5"/>
      <c r="AA180" s="5"/>
      <c r="AB180" s="8"/>
    </row>
    <row r="181" spans="5:28" x14ac:dyDescent="0.2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X181" s="5"/>
      <c r="Y181" s="5"/>
      <c r="Z181" s="5"/>
      <c r="AA181" s="5"/>
      <c r="AB181" s="8"/>
    </row>
    <row r="182" spans="5:28" x14ac:dyDescent="0.2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X182" s="5"/>
      <c r="Y182" s="5"/>
      <c r="Z182" s="5"/>
      <c r="AA182" s="5"/>
      <c r="AB182" s="8"/>
    </row>
    <row r="183" spans="5:28" x14ac:dyDescent="0.2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X183" s="5"/>
      <c r="Y183" s="5"/>
      <c r="Z183" s="5"/>
      <c r="AA183" s="5"/>
      <c r="AB183" s="8"/>
    </row>
    <row r="184" spans="5:28" x14ac:dyDescent="0.2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X184" s="5"/>
      <c r="Y184" s="5"/>
      <c r="Z184" s="5"/>
      <c r="AA184" s="5"/>
      <c r="AB184" s="8"/>
    </row>
    <row r="185" spans="5:28" x14ac:dyDescent="0.2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X185" s="5"/>
      <c r="Y185" s="5"/>
      <c r="Z185" s="5"/>
      <c r="AA185" s="5"/>
      <c r="AB185" s="8"/>
    </row>
    <row r="186" spans="5:28" x14ac:dyDescent="0.2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X186" s="5"/>
      <c r="Y186" s="5"/>
      <c r="Z186" s="5"/>
      <c r="AA186" s="5"/>
      <c r="AB186" s="8"/>
    </row>
    <row r="187" spans="5:28" x14ac:dyDescent="0.2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X187" s="5"/>
      <c r="Y187" s="5"/>
      <c r="Z187" s="5"/>
      <c r="AA187" s="5"/>
      <c r="AB187" s="8"/>
    </row>
    <row r="188" spans="5:28" x14ac:dyDescent="0.2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X188" s="5"/>
      <c r="Y188" s="5"/>
      <c r="Z188" s="5"/>
      <c r="AA188" s="5"/>
      <c r="AB188" s="8"/>
    </row>
    <row r="189" spans="5:28" x14ac:dyDescent="0.2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X189" s="5"/>
      <c r="Y189" s="5"/>
      <c r="Z189" s="5"/>
      <c r="AA189" s="5"/>
      <c r="AB189" s="8"/>
    </row>
    <row r="190" spans="5:28" x14ac:dyDescent="0.2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X190" s="5"/>
      <c r="Y190" s="5"/>
      <c r="Z190" s="5"/>
      <c r="AA190" s="5"/>
      <c r="AB190" s="8"/>
    </row>
    <row r="191" spans="5:28" x14ac:dyDescent="0.2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X191" s="5"/>
      <c r="Y191" s="5"/>
      <c r="Z191" s="5"/>
      <c r="AA191" s="5"/>
      <c r="AB191" s="8"/>
    </row>
    <row r="192" spans="5:28" x14ac:dyDescent="0.2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X192" s="5"/>
      <c r="Y192" s="5"/>
      <c r="Z192" s="5"/>
      <c r="AA192" s="5"/>
      <c r="AB192" s="8"/>
    </row>
    <row r="193" spans="5:28" x14ac:dyDescent="0.2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X193" s="5"/>
      <c r="Y193" s="5"/>
      <c r="Z193" s="5"/>
      <c r="AA193" s="5"/>
      <c r="AB193" s="8"/>
    </row>
    <row r="194" spans="5:28" x14ac:dyDescent="0.2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X194" s="5"/>
      <c r="Y194" s="5"/>
      <c r="Z194" s="5"/>
      <c r="AA194" s="5"/>
      <c r="AB194" s="8"/>
    </row>
    <row r="195" spans="5:28" x14ac:dyDescent="0.2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X195" s="5"/>
      <c r="Y195" s="5"/>
      <c r="Z195" s="5"/>
      <c r="AA195" s="5"/>
      <c r="AB195" s="8"/>
    </row>
    <row r="196" spans="5:28" x14ac:dyDescent="0.2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X196" s="5"/>
      <c r="Y196" s="5"/>
      <c r="Z196" s="5"/>
      <c r="AA196" s="5"/>
      <c r="AB196" s="8"/>
    </row>
    <row r="197" spans="5:28" x14ac:dyDescent="0.2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X197" s="5"/>
      <c r="Y197" s="5"/>
      <c r="Z197" s="5"/>
      <c r="AA197" s="5"/>
      <c r="AB197" s="8"/>
    </row>
    <row r="198" spans="5:28" x14ac:dyDescent="0.2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X198" s="5"/>
      <c r="Y198" s="5"/>
      <c r="Z198" s="5"/>
      <c r="AA198" s="5"/>
      <c r="AB198" s="8"/>
    </row>
    <row r="199" spans="5:28" x14ac:dyDescent="0.2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X199" s="5"/>
      <c r="Y199" s="5"/>
      <c r="Z199" s="5"/>
      <c r="AA199" s="5"/>
      <c r="AB199" s="8"/>
    </row>
    <row r="200" spans="5:28" x14ac:dyDescent="0.2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X200" s="5"/>
      <c r="Y200" s="5"/>
      <c r="Z200" s="5"/>
      <c r="AA200" s="5"/>
      <c r="AB200" s="8"/>
    </row>
    <row r="201" spans="5:28" x14ac:dyDescent="0.2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X201" s="5"/>
      <c r="Y201" s="5"/>
      <c r="Z201" s="5"/>
      <c r="AA201" s="5"/>
      <c r="AB201" s="8"/>
    </row>
    <row r="202" spans="5:28" x14ac:dyDescent="0.2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X202" s="5"/>
      <c r="Y202" s="5"/>
      <c r="Z202" s="5"/>
      <c r="AA202" s="5"/>
      <c r="AB202" s="8"/>
    </row>
    <row r="203" spans="5:28" x14ac:dyDescent="0.2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X203" s="5"/>
      <c r="Y203" s="5"/>
      <c r="Z203" s="5"/>
      <c r="AA203" s="5"/>
      <c r="AB203" s="8"/>
    </row>
    <row r="204" spans="5:28" x14ac:dyDescent="0.2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X204" s="5"/>
      <c r="Y204" s="5"/>
      <c r="Z204" s="5"/>
      <c r="AA204" s="5"/>
      <c r="AB204" s="8"/>
    </row>
    <row r="205" spans="5:28" x14ac:dyDescent="0.2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X205" s="5"/>
      <c r="Y205" s="5"/>
      <c r="Z205" s="5"/>
      <c r="AA205" s="5"/>
      <c r="AB205" s="8"/>
    </row>
    <row r="206" spans="5:28" x14ac:dyDescent="0.2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X206" s="5"/>
      <c r="Y206" s="5"/>
      <c r="Z206" s="5"/>
      <c r="AA206" s="5"/>
      <c r="AB206" s="8"/>
    </row>
    <row r="207" spans="5:28" x14ac:dyDescent="0.2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X207" s="5"/>
      <c r="Y207" s="5"/>
      <c r="Z207" s="5"/>
      <c r="AA207" s="5"/>
      <c r="AB207" s="8"/>
    </row>
    <row r="208" spans="5:28" x14ac:dyDescent="0.2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X208" s="5"/>
      <c r="Y208" s="5"/>
      <c r="Z208" s="5"/>
      <c r="AA208" s="5"/>
      <c r="AB208" s="8"/>
    </row>
    <row r="209" spans="5:28" x14ac:dyDescent="0.2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X209" s="5"/>
      <c r="Y209" s="5"/>
      <c r="Z209" s="5"/>
      <c r="AA209" s="5"/>
      <c r="AB209" s="8"/>
    </row>
    <row r="210" spans="5:28" x14ac:dyDescent="0.2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X210" s="5"/>
      <c r="Y210" s="5"/>
      <c r="Z210" s="5"/>
      <c r="AA210" s="5"/>
      <c r="AB210" s="8"/>
    </row>
    <row r="211" spans="5:28" x14ac:dyDescent="0.2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X211" s="5"/>
      <c r="Y211" s="5"/>
      <c r="Z211" s="5"/>
      <c r="AA211" s="5"/>
      <c r="AB211" s="8"/>
    </row>
    <row r="212" spans="5:28" x14ac:dyDescent="0.2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X212" s="5"/>
      <c r="Y212" s="5"/>
      <c r="Z212" s="5"/>
      <c r="AA212" s="5"/>
      <c r="AB212" s="8"/>
    </row>
    <row r="213" spans="5:28" x14ac:dyDescent="0.2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X213" s="5"/>
      <c r="Y213" s="5"/>
      <c r="Z213" s="5"/>
      <c r="AA213" s="5"/>
      <c r="AB213" s="8"/>
    </row>
    <row r="214" spans="5:28" x14ac:dyDescent="0.2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X214" s="5"/>
      <c r="Y214" s="5"/>
      <c r="Z214" s="5"/>
      <c r="AA214" s="5"/>
      <c r="AB214" s="8"/>
    </row>
    <row r="215" spans="5:28" x14ac:dyDescent="0.2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X215" s="5"/>
      <c r="Y215" s="5"/>
      <c r="Z215" s="5"/>
      <c r="AA215" s="5"/>
      <c r="AB215" s="8"/>
    </row>
    <row r="216" spans="5:28" x14ac:dyDescent="0.2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X216" s="5"/>
      <c r="Y216" s="5"/>
      <c r="Z216" s="5"/>
      <c r="AA216" s="5"/>
      <c r="AB216" s="8"/>
    </row>
    <row r="217" spans="5:28" x14ac:dyDescent="0.2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X217" s="5"/>
      <c r="Y217" s="5"/>
      <c r="Z217" s="5"/>
      <c r="AA217" s="5"/>
      <c r="AB217" s="8"/>
    </row>
    <row r="218" spans="5:28" x14ac:dyDescent="0.2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X218" s="5"/>
      <c r="Y218" s="5"/>
      <c r="Z218" s="5"/>
      <c r="AA218" s="5"/>
      <c r="AB218" s="8"/>
    </row>
    <row r="219" spans="5:28" x14ac:dyDescent="0.2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X219" s="5"/>
      <c r="Y219" s="5"/>
      <c r="Z219" s="5"/>
      <c r="AA219" s="5"/>
      <c r="AB219" s="8"/>
    </row>
    <row r="220" spans="5:28" x14ac:dyDescent="0.2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X220" s="5"/>
      <c r="Y220" s="5"/>
      <c r="Z220" s="5"/>
      <c r="AA220" s="5"/>
      <c r="AB220" s="8"/>
    </row>
    <row r="221" spans="5:28" x14ac:dyDescent="0.2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X221" s="5"/>
      <c r="Y221" s="5"/>
      <c r="Z221" s="5"/>
      <c r="AA221" s="5"/>
      <c r="AB221" s="8"/>
    </row>
    <row r="222" spans="5:28" x14ac:dyDescent="0.2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X222" s="5"/>
      <c r="Y222" s="5"/>
      <c r="Z222" s="5"/>
      <c r="AA222" s="5"/>
      <c r="AB222" s="8"/>
    </row>
    <row r="223" spans="5:28" x14ac:dyDescent="0.2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X223" s="5"/>
      <c r="Y223" s="5"/>
      <c r="Z223" s="5"/>
      <c r="AA223" s="5"/>
      <c r="AB223" s="8"/>
    </row>
    <row r="224" spans="5:28" x14ac:dyDescent="0.2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X224" s="5"/>
      <c r="Y224" s="5"/>
      <c r="Z224" s="5"/>
      <c r="AA224" s="5"/>
      <c r="AB224" s="8"/>
    </row>
    <row r="225" spans="5:28" x14ac:dyDescent="0.2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X225" s="5"/>
      <c r="Y225" s="5"/>
      <c r="Z225" s="5"/>
      <c r="AA225" s="5"/>
      <c r="AB225" s="8"/>
    </row>
    <row r="226" spans="5:28" x14ac:dyDescent="0.2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X226" s="5"/>
      <c r="Y226" s="5"/>
      <c r="Z226" s="5"/>
      <c r="AA226" s="5"/>
      <c r="AB226" s="8"/>
    </row>
    <row r="227" spans="5:28" x14ac:dyDescent="0.2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X227" s="5"/>
      <c r="Y227" s="5"/>
      <c r="Z227" s="5"/>
      <c r="AA227" s="5"/>
      <c r="AB227" s="8"/>
    </row>
    <row r="228" spans="5:28" x14ac:dyDescent="0.2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X228" s="5"/>
      <c r="Y228" s="5"/>
      <c r="Z228" s="5"/>
      <c r="AA228" s="5"/>
      <c r="AB228" s="8"/>
    </row>
    <row r="229" spans="5:28" x14ac:dyDescent="0.2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X229" s="5"/>
      <c r="Y229" s="5"/>
      <c r="Z229" s="5"/>
      <c r="AA229" s="5"/>
      <c r="AB229" s="8"/>
    </row>
    <row r="230" spans="5:28" x14ac:dyDescent="0.2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X230" s="5"/>
      <c r="Y230" s="5"/>
      <c r="Z230" s="5"/>
      <c r="AA230" s="5"/>
      <c r="AB230" s="8"/>
    </row>
    <row r="231" spans="5:28" x14ac:dyDescent="0.2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X231" s="5"/>
      <c r="Y231" s="5"/>
      <c r="Z231" s="5"/>
      <c r="AA231" s="5"/>
      <c r="AB231" s="8"/>
    </row>
    <row r="232" spans="5:28" x14ac:dyDescent="0.2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X232" s="5"/>
      <c r="Y232" s="5"/>
      <c r="Z232" s="5"/>
      <c r="AA232" s="5"/>
      <c r="AB232" s="8"/>
    </row>
    <row r="233" spans="5:28" x14ac:dyDescent="0.2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X233" s="5"/>
      <c r="Y233" s="5"/>
      <c r="Z233" s="5"/>
      <c r="AA233" s="5"/>
      <c r="AB233" s="8"/>
    </row>
    <row r="234" spans="5:28" x14ac:dyDescent="0.2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X234" s="5"/>
      <c r="Y234" s="5"/>
      <c r="Z234" s="5"/>
      <c r="AA234" s="5"/>
      <c r="AB234" s="8"/>
    </row>
    <row r="235" spans="5:28" x14ac:dyDescent="0.2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X235" s="5"/>
      <c r="Y235" s="5"/>
      <c r="Z235" s="5"/>
      <c r="AA235" s="5"/>
      <c r="AB235" s="8"/>
    </row>
    <row r="236" spans="5:28" x14ac:dyDescent="0.2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X236" s="5"/>
      <c r="Y236" s="5"/>
      <c r="Z236" s="5"/>
      <c r="AA236" s="5"/>
      <c r="AB236" s="8"/>
    </row>
    <row r="237" spans="5:28" x14ac:dyDescent="0.2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X237" s="5"/>
      <c r="Y237" s="5"/>
      <c r="Z237" s="5"/>
      <c r="AA237" s="5"/>
      <c r="AB237" s="8"/>
    </row>
    <row r="238" spans="5:28" x14ac:dyDescent="0.2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X238" s="5"/>
      <c r="Y238" s="5"/>
      <c r="Z238" s="5"/>
      <c r="AA238" s="5"/>
      <c r="AB238" s="8"/>
    </row>
    <row r="239" spans="5:28" x14ac:dyDescent="0.2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X239" s="5"/>
      <c r="Y239" s="5"/>
      <c r="Z239" s="5"/>
      <c r="AA239" s="5"/>
      <c r="AB239" s="8"/>
    </row>
    <row r="240" spans="5:28" x14ac:dyDescent="0.2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X240" s="5"/>
      <c r="Y240" s="5"/>
      <c r="Z240" s="5"/>
      <c r="AA240" s="5"/>
      <c r="AB240" s="8"/>
    </row>
    <row r="241" spans="5:28" x14ac:dyDescent="0.2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X241" s="5"/>
      <c r="Y241" s="5"/>
      <c r="Z241" s="5"/>
      <c r="AA241" s="5"/>
      <c r="AB241" s="8"/>
    </row>
    <row r="242" spans="5:28" x14ac:dyDescent="0.2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X242" s="5"/>
      <c r="Y242" s="5"/>
      <c r="Z242" s="5"/>
      <c r="AA242" s="5"/>
      <c r="AB242" s="8"/>
    </row>
    <row r="243" spans="5:28" x14ac:dyDescent="0.2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X243" s="5"/>
      <c r="Y243" s="5"/>
      <c r="Z243" s="5"/>
      <c r="AA243" s="5"/>
      <c r="AB243" s="8"/>
    </row>
    <row r="244" spans="5:28" x14ac:dyDescent="0.2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X244" s="5"/>
      <c r="Y244" s="5"/>
      <c r="Z244" s="5"/>
      <c r="AA244" s="5"/>
      <c r="AB244" s="8"/>
    </row>
    <row r="245" spans="5:28" x14ac:dyDescent="0.2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X245" s="5"/>
      <c r="Y245" s="5"/>
      <c r="Z245" s="5"/>
      <c r="AA245" s="5"/>
      <c r="AB245" s="8"/>
    </row>
    <row r="246" spans="5:28" x14ac:dyDescent="0.2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X246" s="5"/>
      <c r="Y246" s="5"/>
      <c r="Z246" s="5"/>
      <c r="AA246" s="5"/>
      <c r="AB246" s="8"/>
    </row>
    <row r="247" spans="5:28" x14ac:dyDescent="0.2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X247" s="5"/>
      <c r="Y247" s="5"/>
      <c r="Z247" s="5"/>
      <c r="AA247" s="5"/>
      <c r="AB247" s="8"/>
    </row>
    <row r="248" spans="5:28" x14ac:dyDescent="0.2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X248" s="5"/>
      <c r="Y248" s="5"/>
      <c r="Z248" s="5"/>
      <c r="AA248" s="5"/>
      <c r="AB248" s="8"/>
    </row>
    <row r="249" spans="5:28" x14ac:dyDescent="0.2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X249" s="5"/>
      <c r="Y249" s="5"/>
      <c r="Z249" s="5"/>
      <c r="AA249" s="5"/>
      <c r="AB249" s="8"/>
    </row>
    <row r="250" spans="5:28" x14ac:dyDescent="0.2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X250" s="5"/>
      <c r="Y250" s="5"/>
      <c r="Z250" s="5"/>
      <c r="AA250" s="5"/>
      <c r="AB250" s="8"/>
    </row>
    <row r="251" spans="5:28" x14ac:dyDescent="0.2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X251" s="5"/>
      <c r="Y251" s="5"/>
      <c r="Z251" s="5"/>
      <c r="AA251" s="5"/>
      <c r="AB251" s="8"/>
    </row>
    <row r="252" spans="5:28" x14ac:dyDescent="0.2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X252" s="5"/>
      <c r="Y252" s="5"/>
      <c r="Z252" s="5"/>
      <c r="AA252" s="5"/>
      <c r="AB252" s="8"/>
    </row>
    <row r="253" spans="5:28" x14ac:dyDescent="0.2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X253" s="5"/>
      <c r="Y253" s="5"/>
      <c r="Z253" s="5"/>
      <c r="AA253" s="5"/>
      <c r="AB253" s="8"/>
    </row>
    <row r="254" spans="5:28" x14ac:dyDescent="0.2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X254" s="5"/>
      <c r="Y254" s="5"/>
      <c r="Z254" s="5"/>
      <c r="AA254" s="5"/>
      <c r="AB254" s="8"/>
    </row>
    <row r="255" spans="5:28" x14ac:dyDescent="0.2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X255" s="5"/>
      <c r="Y255" s="5"/>
      <c r="Z255" s="5"/>
      <c r="AA255" s="5"/>
      <c r="AB255" s="8"/>
    </row>
    <row r="256" spans="5:28" x14ac:dyDescent="0.2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X256" s="5"/>
      <c r="Y256" s="5"/>
      <c r="Z256" s="5"/>
      <c r="AA256" s="5"/>
      <c r="AB256" s="8"/>
    </row>
    <row r="257" spans="5:28" x14ac:dyDescent="0.2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X257" s="5"/>
      <c r="Y257" s="5"/>
      <c r="Z257" s="5"/>
      <c r="AA257" s="5"/>
      <c r="AB257" s="8"/>
    </row>
    <row r="258" spans="5:28" x14ac:dyDescent="0.2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X258" s="5"/>
      <c r="Y258" s="5"/>
      <c r="Z258" s="5"/>
      <c r="AA258" s="5"/>
      <c r="AB258" s="8"/>
    </row>
    <row r="259" spans="5:28" x14ac:dyDescent="0.2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X259" s="5"/>
      <c r="Y259" s="5"/>
      <c r="Z259" s="5"/>
      <c r="AA259" s="5"/>
      <c r="AB259" s="8"/>
    </row>
    <row r="260" spans="5:28" x14ac:dyDescent="0.2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X260" s="5"/>
      <c r="Y260" s="5"/>
      <c r="Z260" s="5"/>
      <c r="AA260" s="5"/>
      <c r="AB260" s="8"/>
    </row>
    <row r="261" spans="5:28" x14ac:dyDescent="0.2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X261" s="5"/>
      <c r="Y261" s="5"/>
      <c r="Z261" s="5"/>
      <c r="AA261" s="5"/>
      <c r="AB261" s="8"/>
    </row>
    <row r="262" spans="5:28" x14ac:dyDescent="0.2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X262" s="5"/>
      <c r="Y262" s="5"/>
      <c r="Z262" s="5"/>
      <c r="AA262" s="5"/>
      <c r="AB262" s="8"/>
    </row>
    <row r="263" spans="5:28" x14ac:dyDescent="0.2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X263" s="5"/>
      <c r="Y263" s="5"/>
      <c r="Z263" s="5"/>
      <c r="AA263" s="5"/>
      <c r="AB263" s="8"/>
    </row>
    <row r="264" spans="5:28" x14ac:dyDescent="0.2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X264" s="5"/>
      <c r="Y264" s="5"/>
      <c r="Z264" s="5"/>
      <c r="AA264" s="5"/>
      <c r="AB264" s="8"/>
    </row>
    <row r="265" spans="5:28" x14ac:dyDescent="0.2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X265" s="5"/>
      <c r="Y265" s="5"/>
      <c r="Z265" s="5"/>
      <c r="AA265" s="5"/>
      <c r="AB265" s="8"/>
    </row>
    <row r="266" spans="5:28" x14ac:dyDescent="0.2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X266" s="5"/>
      <c r="Y266" s="5"/>
      <c r="Z266" s="5"/>
      <c r="AA266" s="5"/>
      <c r="AB266" s="8"/>
    </row>
    <row r="267" spans="5:28" x14ac:dyDescent="0.2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X267" s="5"/>
      <c r="Y267" s="5"/>
      <c r="Z267" s="5"/>
      <c r="AA267" s="5"/>
      <c r="AB267" s="8"/>
    </row>
    <row r="268" spans="5:28" x14ac:dyDescent="0.2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X268" s="5"/>
      <c r="Y268" s="5"/>
      <c r="Z268" s="5"/>
      <c r="AA268" s="5"/>
      <c r="AB268" s="8"/>
    </row>
    <row r="269" spans="5:28" x14ac:dyDescent="0.2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X269" s="5"/>
      <c r="Y269" s="5"/>
      <c r="Z269" s="5"/>
      <c r="AA269" s="5"/>
      <c r="AB269" s="8"/>
    </row>
    <row r="270" spans="5:28" x14ac:dyDescent="0.2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X270" s="5"/>
      <c r="Y270" s="5"/>
      <c r="Z270" s="5"/>
      <c r="AA270" s="5"/>
      <c r="AB270" s="8"/>
    </row>
    <row r="271" spans="5:28" x14ac:dyDescent="0.2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X271" s="5"/>
      <c r="Y271" s="5"/>
      <c r="Z271" s="5"/>
      <c r="AA271" s="5"/>
      <c r="AB271" s="8"/>
    </row>
    <row r="272" spans="5:28" x14ac:dyDescent="0.2">
      <c r="E272" s="3"/>
      <c r="X272" s="5"/>
      <c r="Y272" s="5"/>
      <c r="Z272" s="5"/>
      <c r="AA272" s="5"/>
      <c r="AB272" s="8"/>
    </row>
    <row r="273" spans="5:28" x14ac:dyDescent="0.2">
      <c r="E273" s="3"/>
      <c r="X273" s="5"/>
      <c r="Y273" s="5"/>
      <c r="Z273" s="5"/>
      <c r="AA273" s="5"/>
      <c r="AB273" s="8"/>
    </row>
    <row r="274" spans="5:28" x14ac:dyDescent="0.2">
      <c r="E274" s="3"/>
      <c r="X274" s="5"/>
      <c r="Y274" s="5"/>
      <c r="Z274" s="5"/>
      <c r="AA274" s="5"/>
      <c r="AB274" s="8"/>
    </row>
    <row r="275" spans="5:28" x14ac:dyDescent="0.2">
      <c r="E275" s="3"/>
      <c r="X275" s="5"/>
      <c r="Y275" s="5"/>
      <c r="Z275" s="5"/>
      <c r="AA275" s="5"/>
      <c r="AB275" s="8"/>
    </row>
    <row r="276" spans="5:28" x14ac:dyDescent="0.2">
      <c r="X276" s="5"/>
      <c r="Y276" s="5"/>
      <c r="Z276" s="5"/>
      <c r="AA276" s="5"/>
      <c r="AB276" s="8"/>
    </row>
    <row r="277" spans="5:28" x14ac:dyDescent="0.2">
      <c r="X277" s="5"/>
      <c r="Y277" s="5"/>
      <c r="Z277" s="5"/>
      <c r="AA277" s="5"/>
      <c r="AB277" s="8"/>
    </row>
    <row r="278" spans="5:28" x14ac:dyDescent="0.2">
      <c r="X278" s="5"/>
      <c r="Y278" s="5"/>
      <c r="Z278" s="5"/>
      <c r="AA278" s="5"/>
      <c r="AB278" s="8"/>
    </row>
    <row r="279" spans="5:28" x14ac:dyDescent="0.2">
      <c r="X279" s="5"/>
      <c r="Y279" s="5"/>
      <c r="Z279" s="5"/>
      <c r="AA279" s="5"/>
      <c r="AB279" s="8"/>
    </row>
    <row r="280" spans="5:28" x14ac:dyDescent="0.2">
      <c r="X280" s="5"/>
      <c r="Y280" s="5"/>
      <c r="Z280" s="5"/>
      <c r="AA280" s="5"/>
      <c r="AB280" s="8"/>
    </row>
    <row r="281" spans="5:28" x14ac:dyDescent="0.2">
      <c r="X281" s="5"/>
      <c r="Y281" s="5"/>
      <c r="Z281" s="5"/>
      <c r="AA281" s="5"/>
      <c r="AB281" s="8"/>
    </row>
    <row r="282" spans="5:28" x14ac:dyDescent="0.2">
      <c r="X282" s="5"/>
      <c r="Y282" s="5"/>
      <c r="Z282" s="5"/>
      <c r="AA282" s="5"/>
      <c r="AB282" s="8"/>
    </row>
    <row r="283" spans="5:28" x14ac:dyDescent="0.2">
      <c r="X283" s="5"/>
      <c r="Y283" s="5"/>
      <c r="Z283" s="5"/>
      <c r="AA283" s="5"/>
      <c r="AB283" s="8"/>
    </row>
    <row r="284" spans="5:28" x14ac:dyDescent="0.2">
      <c r="X284" s="5"/>
      <c r="Y284" s="5"/>
      <c r="Z284" s="5"/>
      <c r="AA284" s="5"/>
      <c r="AB284" s="8"/>
    </row>
    <row r="285" spans="5:28" x14ac:dyDescent="0.2">
      <c r="X285" s="5"/>
      <c r="Y285" s="5"/>
      <c r="Z285" s="5"/>
      <c r="AA285" s="5"/>
      <c r="AB285" s="8"/>
    </row>
    <row r="286" spans="5:28" x14ac:dyDescent="0.2">
      <c r="X286" s="5"/>
      <c r="Y286" s="5"/>
      <c r="Z286" s="5"/>
      <c r="AA286" s="5"/>
      <c r="AB286" s="8"/>
    </row>
    <row r="287" spans="5:28" x14ac:dyDescent="0.2">
      <c r="X287" s="5"/>
      <c r="Y287" s="5"/>
      <c r="Z287" s="5"/>
      <c r="AA287" s="5"/>
      <c r="AB287" s="8"/>
    </row>
    <row r="288" spans="5:28" x14ac:dyDescent="0.2">
      <c r="X288" s="5"/>
      <c r="Y288" s="5"/>
      <c r="Z288" s="5"/>
      <c r="AA288" s="5"/>
      <c r="AB288" s="8"/>
    </row>
    <row r="289" spans="24:28" x14ac:dyDescent="0.2">
      <c r="X289" s="5"/>
      <c r="Y289" s="5"/>
      <c r="Z289" s="5"/>
      <c r="AA289" s="5"/>
      <c r="AB289" s="8"/>
    </row>
    <row r="290" spans="24:28" x14ac:dyDescent="0.2">
      <c r="X290" s="5"/>
      <c r="Y290" s="5"/>
      <c r="Z290" s="5"/>
      <c r="AA290" s="5"/>
      <c r="AB290" s="8"/>
    </row>
    <row r="291" spans="24:28" x14ac:dyDescent="0.2">
      <c r="X291" s="5"/>
      <c r="Y291" s="5"/>
      <c r="Z291" s="5"/>
      <c r="AA291" s="5"/>
      <c r="AB291" s="8"/>
    </row>
    <row r="292" spans="24:28" x14ac:dyDescent="0.2">
      <c r="X292" s="5"/>
      <c r="Y292" s="5"/>
      <c r="Z292" s="5"/>
      <c r="AA292" s="5"/>
      <c r="AB292" s="8"/>
    </row>
    <row r="293" spans="24:28" x14ac:dyDescent="0.2">
      <c r="X293" s="5"/>
      <c r="Y293" s="5"/>
      <c r="Z293" s="5"/>
      <c r="AA293" s="5"/>
      <c r="AB293" s="8"/>
    </row>
    <row r="294" spans="24:28" x14ac:dyDescent="0.2">
      <c r="X294" s="5"/>
      <c r="Y294" s="5"/>
      <c r="Z294" s="5"/>
      <c r="AA294" s="5"/>
      <c r="AB294" s="8"/>
    </row>
    <row r="295" spans="24:28" x14ac:dyDescent="0.2">
      <c r="X295" s="5"/>
      <c r="Y295" s="5"/>
      <c r="Z295" s="5"/>
      <c r="AA295" s="5"/>
      <c r="AB295" s="8"/>
    </row>
    <row r="296" spans="24:28" x14ac:dyDescent="0.2">
      <c r="X296" s="5"/>
      <c r="Y296" s="5"/>
      <c r="Z296" s="5"/>
      <c r="AA296" s="5"/>
      <c r="AB296" s="8"/>
    </row>
    <row r="297" spans="24:28" x14ac:dyDescent="0.2">
      <c r="X297" s="5"/>
      <c r="Y297" s="5"/>
      <c r="Z297" s="5"/>
      <c r="AA297" s="5"/>
      <c r="AB297" s="8"/>
    </row>
    <row r="298" spans="24:28" x14ac:dyDescent="0.2">
      <c r="X298" s="5"/>
      <c r="Y298" s="5"/>
      <c r="Z298" s="5"/>
      <c r="AA298" s="5"/>
      <c r="AB298" s="8"/>
    </row>
    <row r="299" spans="24:28" x14ac:dyDescent="0.2">
      <c r="X299" s="5"/>
      <c r="Y299" s="5"/>
      <c r="Z299" s="5"/>
      <c r="AA299" s="5"/>
      <c r="AB299" s="8"/>
    </row>
    <row r="300" spans="24:28" x14ac:dyDescent="0.2">
      <c r="X300" s="5"/>
      <c r="Y300" s="5"/>
      <c r="Z300" s="5"/>
      <c r="AA300" s="5"/>
      <c r="AB300" s="8"/>
    </row>
    <row r="301" spans="24:28" x14ac:dyDescent="0.2">
      <c r="X301" s="5"/>
      <c r="Y301" s="5"/>
      <c r="Z301" s="5"/>
      <c r="AA301" s="5"/>
      <c r="AB301" s="8"/>
    </row>
    <row r="302" spans="24:28" x14ac:dyDescent="0.2">
      <c r="X302" s="5"/>
      <c r="Y302" s="5"/>
      <c r="Z302" s="5"/>
      <c r="AA302" s="5"/>
      <c r="AB302" s="8"/>
    </row>
    <row r="303" spans="24:28" x14ac:dyDescent="0.2">
      <c r="X303" s="5"/>
      <c r="Y303" s="5"/>
      <c r="Z303" s="5"/>
      <c r="AA303" s="5"/>
      <c r="AB303" s="8"/>
    </row>
    <row r="304" spans="24:28" x14ac:dyDescent="0.2">
      <c r="X304" s="5"/>
      <c r="Y304" s="5"/>
      <c r="Z304" s="5"/>
      <c r="AA304" s="5"/>
      <c r="AB304" s="8"/>
    </row>
    <row r="305" spans="24:28" x14ac:dyDescent="0.2">
      <c r="X305" s="5"/>
      <c r="Y305" s="5"/>
      <c r="Z305" s="5"/>
      <c r="AA305" s="5"/>
      <c r="AB305" s="8"/>
    </row>
    <row r="306" spans="24:28" x14ac:dyDescent="0.2">
      <c r="X306" s="5"/>
      <c r="Y306" s="5"/>
      <c r="Z306" s="5"/>
      <c r="AA306" s="5"/>
      <c r="AB306" s="8"/>
    </row>
    <row r="307" spans="24:28" x14ac:dyDescent="0.2">
      <c r="X307" s="5"/>
      <c r="Y307" s="5"/>
      <c r="Z307" s="5"/>
      <c r="AA307" s="5"/>
      <c r="AB307" s="8"/>
    </row>
    <row r="308" spans="24:28" x14ac:dyDescent="0.2">
      <c r="X308" s="5"/>
      <c r="Y308" s="5"/>
      <c r="Z308" s="5"/>
      <c r="AA308" s="5"/>
      <c r="AB308" s="8"/>
    </row>
    <row r="309" spans="24:28" x14ac:dyDescent="0.2">
      <c r="X309" s="5"/>
      <c r="Y309" s="5"/>
      <c r="Z309" s="5"/>
      <c r="AA309" s="5"/>
      <c r="AB309" s="8"/>
    </row>
    <row r="310" spans="24:28" x14ac:dyDescent="0.2">
      <c r="X310" s="5"/>
      <c r="Y310" s="5"/>
      <c r="Z310" s="5"/>
      <c r="AA310" s="5"/>
      <c r="AB310" s="8"/>
    </row>
    <row r="311" spans="24:28" x14ac:dyDescent="0.2">
      <c r="X311" s="5"/>
      <c r="Y311" s="5"/>
      <c r="Z311" s="5"/>
      <c r="AA311" s="5"/>
      <c r="AB311" s="8"/>
    </row>
    <row r="312" spans="24:28" x14ac:dyDescent="0.2">
      <c r="X312" s="5"/>
      <c r="Y312" s="5"/>
      <c r="Z312" s="5"/>
      <c r="AA312" s="5"/>
      <c r="AB312" s="8"/>
    </row>
    <row r="313" spans="24:28" x14ac:dyDescent="0.2">
      <c r="X313" s="5"/>
      <c r="Y313" s="5"/>
      <c r="Z313" s="5"/>
      <c r="AA313" s="5"/>
      <c r="AB313" s="8"/>
    </row>
    <row r="314" spans="24:28" x14ac:dyDescent="0.2">
      <c r="X314" s="5"/>
      <c r="Y314" s="5"/>
      <c r="Z314" s="5"/>
      <c r="AA314" s="5"/>
      <c r="AB314" s="8"/>
    </row>
    <row r="315" spans="24:28" x14ac:dyDescent="0.2">
      <c r="X315" s="5"/>
      <c r="Y315" s="5"/>
      <c r="Z315" s="5"/>
      <c r="AA315" s="5"/>
      <c r="AB315" s="8"/>
    </row>
    <row r="316" spans="24:28" x14ac:dyDescent="0.2">
      <c r="X316" s="5"/>
      <c r="Y316" s="5"/>
      <c r="Z316" s="5"/>
      <c r="AA316" s="5"/>
      <c r="AB316" s="8"/>
    </row>
    <row r="317" spans="24:28" x14ac:dyDescent="0.2">
      <c r="X317" s="5"/>
      <c r="Y317" s="5"/>
      <c r="Z317" s="5"/>
      <c r="AA317" s="5"/>
      <c r="AB317" s="8"/>
    </row>
    <row r="318" spans="24:28" x14ac:dyDescent="0.2">
      <c r="X318" s="5"/>
      <c r="Y318" s="5"/>
      <c r="Z318" s="5"/>
      <c r="AA318" s="5"/>
      <c r="AB318" s="8"/>
    </row>
    <row r="319" spans="24:28" x14ac:dyDescent="0.2">
      <c r="X319" s="5"/>
      <c r="Y319" s="5"/>
      <c r="Z319" s="5"/>
      <c r="AA319" s="5"/>
      <c r="AB319" s="8"/>
    </row>
    <row r="320" spans="24:28" x14ac:dyDescent="0.2">
      <c r="X320" s="5"/>
      <c r="Y320" s="5"/>
      <c r="Z320" s="5"/>
      <c r="AA320" s="5"/>
      <c r="AB320" s="8"/>
    </row>
    <row r="321" spans="24:28" x14ac:dyDescent="0.2">
      <c r="X321" s="5"/>
      <c r="Y321" s="5"/>
      <c r="Z321" s="5"/>
      <c r="AA321" s="5"/>
      <c r="AB321" s="8"/>
    </row>
    <row r="322" spans="24:28" x14ac:dyDescent="0.2">
      <c r="X322" s="5"/>
      <c r="Y322" s="5"/>
      <c r="Z322" s="5"/>
      <c r="AA322" s="5"/>
      <c r="AB322" s="8"/>
    </row>
    <row r="323" spans="24:28" x14ac:dyDescent="0.2">
      <c r="X323" s="5"/>
      <c r="Y323" s="5"/>
      <c r="Z323" s="5"/>
      <c r="AA323" s="5"/>
      <c r="AB323" s="8"/>
    </row>
    <row r="324" spans="24:28" x14ac:dyDescent="0.2">
      <c r="X324" s="5"/>
      <c r="Y324" s="5"/>
      <c r="Z324" s="5"/>
      <c r="AA324" s="5"/>
      <c r="AB324" s="8"/>
    </row>
    <row r="325" spans="24:28" x14ac:dyDescent="0.2">
      <c r="X325" s="5"/>
      <c r="Y325" s="5"/>
      <c r="Z325" s="5"/>
      <c r="AA325" s="5"/>
      <c r="AB325" s="8"/>
    </row>
    <row r="326" spans="24:28" x14ac:dyDescent="0.2">
      <c r="X326" s="5"/>
      <c r="Y326" s="5"/>
      <c r="Z326" s="5"/>
      <c r="AA326" s="5"/>
      <c r="AB326" s="8"/>
    </row>
    <row r="327" spans="24:28" x14ac:dyDescent="0.2">
      <c r="X327" s="5"/>
      <c r="Y327" s="5"/>
      <c r="Z327" s="5"/>
      <c r="AA327" s="5"/>
      <c r="AB327" s="8"/>
    </row>
    <row r="328" spans="24:28" x14ac:dyDescent="0.2">
      <c r="X328" s="5"/>
      <c r="Y328" s="5"/>
      <c r="Z328" s="5"/>
      <c r="AA328" s="5"/>
      <c r="AB328" s="8"/>
    </row>
    <row r="329" spans="24:28" x14ac:dyDescent="0.2">
      <c r="X329" s="5"/>
      <c r="Y329" s="5"/>
      <c r="Z329" s="5"/>
      <c r="AA329" s="5"/>
      <c r="AB329" s="8"/>
    </row>
    <row r="330" spans="24:28" x14ac:dyDescent="0.2">
      <c r="X330" s="5"/>
      <c r="Y330" s="5"/>
      <c r="Z330" s="5"/>
      <c r="AA330" s="5"/>
      <c r="AB330" s="8"/>
    </row>
    <row r="331" spans="24:28" x14ac:dyDescent="0.2">
      <c r="X331" s="5"/>
      <c r="Y331" s="5"/>
      <c r="Z331" s="5"/>
      <c r="AA331" s="5"/>
      <c r="AB331" s="8"/>
    </row>
    <row r="332" spans="24:28" x14ac:dyDescent="0.2">
      <c r="X332" s="5"/>
      <c r="Y332" s="5"/>
      <c r="Z332" s="5"/>
      <c r="AA332" s="5"/>
      <c r="AB332" s="8"/>
    </row>
    <row r="333" spans="24:28" x14ac:dyDescent="0.2">
      <c r="X333" s="5"/>
      <c r="Y333" s="5"/>
      <c r="Z333" s="5"/>
      <c r="AA333" s="5"/>
      <c r="AB333" s="8"/>
    </row>
    <row r="334" spans="24:28" x14ac:dyDescent="0.2">
      <c r="X334" s="5"/>
      <c r="Y334" s="5"/>
      <c r="Z334" s="5"/>
      <c r="AA334" s="5"/>
      <c r="AB334" s="8"/>
    </row>
    <row r="335" spans="24:28" x14ac:dyDescent="0.2">
      <c r="X335" s="5"/>
      <c r="Y335" s="5"/>
      <c r="Z335" s="5"/>
      <c r="AA335" s="5"/>
      <c r="AB335" s="8"/>
    </row>
    <row r="336" spans="24:28" x14ac:dyDescent="0.2">
      <c r="X336" s="5"/>
      <c r="Y336" s="5"/>
      <c r="Z336" s="5"/>
      <c r="AA336" s="5"/>
      <c r="AB336" s="8"/>
    </row>
    <row r="337" spans="1:44" x14ac:dyDescent="0.2">
      <c r="X337" s="5"/>
      <c r="Y337" s="5"/>
      <c r="Z337" s="5"/>
      <c r="AA337" s="5"/>
      <c r="AB337" s="8"/>
    </row>
    <row r="338" spans="1:44" x14ac:dyDescent="0.2">
      <c r="X338" s="5"/>
      <c r="Y338" s="5"/>
      <c r="Z338" s="5"/>
      <c r="AA338" s="5"/>
      <c r="AB338" s="8"/>
    </row>
    <row r="339" spans="1:44" x14ac:dyDescent="0.2">
      <c r="X339" s="5"/>
      <c r="Y339" s="5"/>
      <c r="Z339" s="5"/>
      <c r="AA339" s="5"/>
      <c r="AB339" s="8"/>
    </row>
    <row r="340" spans="1:44" x14ac:dyDescent="0.2">
      <c r="X340" s="5"/>
      <c r="Y340" s="5"/>
      <c r="Z340" s="5"/>
      <c r="AA340" s="5"/>
      <c r="AB340" s="8"/>
    </row>
    <row r="341" spans="1:44" x14ac:dyDescent="0.2">
      <c r="X341" s="5"/>
      <c r="Y341" s="5"/>
      <c r="Z341" s="5"/>
      <c r="AA341" s="5"/>
      <c r="AB341" s="8"/>
    </row>
    <row r="342" spans="1:44" x14ac:dyDescent="0.2">
      <c r="X342" s="5"/>
      <c r="Y342" s="5"/>
      <c r="Z342" s="5"/>
      <c r="AA342" s="5"/>
      <c r="AB342" s="8"/>
    </row>
    <row r="343" spans="1:44" x14ac:dyDescent="0.2">
      <c r="X343" s="5"/>
      <c r="Y343" s="5"/>
      <c r="Z343" s="5"/>
      <c r="AA343" s="5"/>
      <c r="AB343" s="8"/>
    </row>
    <row r="344" spans="1:44" x14ac:dyDescent="0.2">
      <c r="X344" s="5"/>
      <c r="Y344" s="5"/>
      <c r="Z344" s="5"/>
      <c r="AA344" s="5"/>
      <c r="AB344" s="8"/>
    </row>
    <row r="345" spans="1:44" x14ac:dyDescent="0.2">
      <c r="X345" s="5"/>
      <c r="Y345" s="5"/>
      <c r="Z345" s="5"/>
      <c r="AA345" s="5"/>
      <c r="AB345" s="8"/>
    </row>
    <row r="346" spans="1:44" x14ac:dyDescent="0.2">
      <c r="X346" s="5"/>
      <c r="Y346" s="5"/>
      <c r="Z346" s="5"/>
    </row>
    <row r="347" spans="1:44" s="2" customFormat="1" x14ac:dyDescent="0.2">
      <c r="A347" s="1"/>
      <c r="B347" s="1"/>
      <c r="C347" s="1"/>
      <c r="D347" s="9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4"/>
      <c r="R347" s="4"/>
      <c r="S347" s="4"/>
      <c r="T347" s="4"/>
      <c r="U347" s="4"/>
      <c r="V347" s="4"/>
      <c r="W347" s="4"/>
      <c r="X347" s="5"/>
      <c r="Y347" s="5"/>
      <c r="Z347" s="5"/>
      <c r="AB347" s="6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67"/>
      <c r="AR347" s="67"/>
    </row>
    <row r="348" spans="1:44" s="2" customFormat="1" x14ac:dyDescent="0.2">
      <c r="A348" s="1"/>
      <c r="B348" s="1"/>
      <c r="C348" s="1"/>
      <c r="D348" s="9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4"/>
      <c r="R348" s="4"/>
      <c r="S348" s="4"/>
      <c r="T348" s="4"/>
      <c r="U348" s="4"/>
      <c r="V348" s="4"/>
      <c r="W348" s="4"/>
      <c r="X348" s="5"/>
      <c r="Y348" s="5"/>
      <c r="Z348" s="5"/>
      <c r="AB348" s="6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67"/>
      <c r="AR348" s="67"/>
    </row>
    <row r="349" spans="1:44" s="2" customFormat="1" x14ac:dyDescent="0.2">
      <c r="A349" s="1"/>
      <c r="B349" s="1"/>
      <c r="C349" s="1"/>
      <c r="D349" s="9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4"/>
      <c r="R349" s="4"/>
      <c r="S349" s="4"/>
      <c r="T349" s="4"/>
      <c r="U349" s="4"/>
      <c r="V349" s="4"/>
      <c r="W349" s="4"/>
      <c r="X349" s="5"/>
      <c r="Y349" s="5"/>
      <c r="Z349" s="5"/>
      <c r="AB349" s="6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67"/>
      <c r="AR349" s="67"/>
    </row>
    <row r="350" spans="1:44" s="2" customFormat="1" x14ac:dyDescent="0.2">
      <c r="A350" s="1"/>
      <c r="B350" s="1"/>
      <c r="C350" s="1"/>
      <c r="D350" s="9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4"/>
      <c r="R350" s="4"/>
      <c r="S350" s="4"/>
      <c r="T350" s="4"/>
      <c r="U350" s="4"/>
      <c r="V350" s="4"/>
      <c r="W350" s="4"/>
      <c r="X350" s="5"/>
      <c r="Y350" s="5"/>
      <c r="Z350" s="5"/>
      <c r="AB350" s="6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67"/>
      <c r="AR350" s="67"/>
    </row>
    <row r="351" spans="1:44" s="2" customFormat="1" x14ac:dyDescent="0.2">
      <c r="A351" s="1"/>
      <c r="B351" s="1"/>
      <c r="C351" s="1"/>
      <c r="D351" s="9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4"/>
      <c r="R351" s="4"/>
      <c r="S351" s="4"/>
      <c r="T351" s="4"/>
      <c r="U351" s="4"/>
      <c r="V351" s="4"/>
      <c r="W351" s="4"/>
      <c r="X351" s="5"/>
      <c r="Y351" s="5"/>
      <c r="Z351" s="5"/>
      <c r="AB351" s="6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67"/>
      <c r="AR351" s="67"/>
    </row>
    <row r="352" spans="1:44" s="2" customFormat="1" x14ac:dyDescent="0.2">
      <c r="A352" s="1"/>
      <c r="B352" s="1"/>
      <c r="C352" s="1"/>
      <c r="D352" s="9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4"/>
      <c r="R352" s="4"/>
      <c r="S352" s="4"/>
      <c r="T352" s="4"/>
      <c r="U352" s="4"/>
      <c r="V352" s="4"/>
      <c r="W352" s="4"/>
      <c r="X352" s="5"/>
      <c r="Y352" s="5"/>
      <c r="Z352" s="5"/>
      <c r="AB352" s="6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67"/>
      <c r="AR352" s="67"/>
    </row>
    <row r="353" spans="1:44" s="2" customFormat="1" x14ac:dyDescent="0.2">
      <c r="A353" s="1"/>
      <c r="B353" s="1"/>
      <c r="C353" s="1"/>
      <c r="D353" s="9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4"/>
      <c r="R353" s="4"/>
      <c r="S353" s="4"/>
      <c r="T353" s="4"/>
      <c r="U353" s="4"/>
      <c r="V353" s="4"/>
      <c r="W353" s="4"/>
      <c r="X353" s="5"/>
      <c r="Y353" s="5"/>
      <c r="Z353" s="5"/>
      <c r="AB353" s="6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67"/>
      <c r="AR353" s="67"/>
    </row>
    <row r="354" spans="1:44" s="2" customFormat="1" x14ac:dyDescent="0.2">
      <c r="A354" s="1"/>
      <c r="B354" s="1"/>
      <c r="C354" s="1"/>
      <c r="D354" s="9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4"/>
      <c r="R354" s="4"/>
      <c r="S354" s="4"/>
      <c r="T354" s="4"/>
      <c r="U354" s="4"/>
      <c r="V354" s="4"/>
      <c r="W354" s="4"/>
      <c r="X354" s="5"/>
      <c r="Y354" s="5"/>
      <c r="Z354" s="5"/>
      <c r="AB354" s="6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67"/>
      <c r="AR354" s="67"/>
    </row>
    <row r="355" spans="1:44" s="2" customFormat="1" x14ac:dyDescent="0.2">
      <c r="A355" s="1"/>
      <c r="B355" s="1"/>
      <c r="C355" s="1"/>
      <c r="D355" s="9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4"/>
      <c r="R355" s="4"/>
      <c r="S355" s="4"/>
      <c r="T355" s="4"/>
      <c r="U355" s="4"/>
      <c r="V355" s="4"/>
      <c r="W355" s="4"/>
      <c r="X355" s="5"/>
      <c r="Y355" s="5"/>
      <c r="Z355" s="5"/>
      <c r="AB355" s="6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67"/>
      <c r="AR355" s="67"/>
    </row>
    <row r="356" spans="1:44" s="2" customFormat="1" x14ac:dyDescent="0.2">
      <c r="A356" s="1"/>
      <c r="B356" s="1"/>
      <c r="C356" s="1"/>
      <c r="D356" s="9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4"/>
      <c r="R356" s="4"/>
      <c r="S356" s="4"/>
      <c r="T356" s="4"/>
      <c r="U356" s="4"/>
      <c r="V356" s="4"/>
      <c r="W356" s="4"/>
      <c r="X356" s="5"/>
      <c r="Y356" s="5"/>
      <c r="Z356" s="5"/>
      <c r="AB356" s="6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67"/>
      <c r="AR356" s="67"/>
    </row>
    <row r="357" spans="1:44" s="2" customFormat="1" x14ac:dyDescent="0.2">
      <c r="A357" s="1"/>
      <c r="B357" s="1"/>
      <c r="C357" s="1"/>
      <c r="D357" s="9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4"/>
      <c r="R357" s="4"/>
      <c r="S357" s="4"/>
      <c r="T357" s="4"/>
      <c r="U357" s="4"/>
      <c r="V357" s="4"/>
      <c r="W357" s="4"/>
      <c r="X357" s="5"/>
      <c r="Y357" s="5"/>
      <c r="Z357" s="5"/>
      <c r="AB357" s="6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67"/>
      <c r="AR357" s="67"/>
    </row>
    <row r="358" spans="1:44" s="2" customFormat="1" x14ac:dyDescent="0.2">
      <c r="A358" s="1"/>
      <c r="B358" s="1"/>
      <c r="C358" s="1"/>
      <c r="D358" s="9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4"/>
      <c r="R358" s="4"/>
      <c r="S358" s="4"/>
      <c r="T358" s="4"/>
      <c r="U358" s="4"/>
      <c r="V358" s="4"/>
      <c r="W358" s="4"/>
      <c r="X358" s="5"/>
      <c r="Y358" s="5"/>
      <c r="Z358" s="5"/>
      <c r="AB358" s="6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67"/>
      <c r="AR358" s="67"/>
    </row>
    <row r="359" spans="1:44" s="2" customFormat="1" x14ac:dyDescent="0.2">
      <c r="A359" s="1"/>
      <c r="B359" s="1"/>
      <c r="C359" s="1"/>
      <c r="D359" s="9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4"/>
      <c r="R359" s="4"/>
      <c r="S359" s="4"/>
      <c r="T359" s="4"/>
      <c r="U359" s="4"/>
      <c r="V359" s="4"/>
      <c r="W359" s="4"/>
      <c r="X359" s="5"/>
      <c r="Y359" s="5"/>
      <c r="Z359" s="5"/>
      <c r="AB359" s="6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67"/>
      <c r="AR359" s="67"/>
    </row>
    <row r="360" spans="1:44" s="2" customFormat="1" x14ac:dyDescent="0.2">
      <c r="A360" s="1"/>
      <c r="B360" s="1"/>
      <c r="C360" s="1"/>
      <c r="D360" s="9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4"/>
      <c r="R360" s="4"/>
      <c r="S360" s="4"/>
      <c r="T360" s="4"/>
      <c r="U360" s="4"/>
      <c r="V360" s="4"/>
      <c r="W360" s="4"/>
      <c r="X360" s="5"/>
      <c r="Y360" s="5"/>
      <c r="Z360" s="5"/>
      <c r="AB360" s="6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67"/>
      <c r="AR360" s="67"/>
    </row>
    <row r="361" spans="1:44" s="2" customFormat="1" x14ac:dyDescent="0.2">
      <c r="A361" s="1"/>
      <c r="B361" s="1"/>
      <c r="C361" s="1"/>
      <c r="D361" s="9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4"/>
      <c r="R361" s="4"/>
      <c r="S361" s="4"/>
      <c r="T361" s="4"/>
      <c r="U361" s="4"/>
      <c r="V361" s="4"/>
      <c r="W361" s="4"/>
      <c r="X361" s="5"/>
      <c r="Y361" s="5"/>
      <c r="Z361" s="5"/>
      <c r="AB361" s="6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67"/>
      <c r="AR361" s="67"/>
    </row>
    <row r="362" spans="1:44" s="2" customFormat="1" x14ac:dyDescent="0.2">
      <c r="A362" s="1"/>
      <c r="B362" s="1"/>
      <c r="C362" s="1"/>
      <c r="D362" s="9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4"/>
      <c r="R362" s="4"/>
      <c r="S362" s="4"/>
      <c r="T362" s="4"/>
      <c r="U362" s="4"/>
      <c r="V362" s="4"/>
      <c r="W362" s="4"/>
      <c r="X362" s="5"/>
      <c r="Y362" s="5"/>
      <c r="Z362" s="5"/>
      <c r="AB362" s="6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67"/>
      <c r="AR362" s="67"/>
    </row>
    <row r="363" spans="1:44" s="2" customFormat="1" x14ac:dyDescent="0.2">
      <c r="A363" s="1"/>
      <c r="B363" s="1"/>
      <c r="C363" s="1"/>
      <c r="D363" s="9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4"/>
      <c r="R363" s="4"/>
      <c r="S363" s="4"/>
      <c r="T363" s="4"/>
      <c r="U363" s="4"/>
      <c r="V363" s="4"/>
      <c r="W363" s="4"/>
      <c r="X363" s="5"/>
      <c r="Y363" s="5"/>
      <c r="Z363" s="5"/>
      <c r="AB363" s="6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67"/>
      <c r="AR363" s="67"/>
    </row>
    <row r="364" spans="1:44" s="2" customFormat="1" x14ac:dyDescent="0.2">
      <c r="A364" s="1"/>
      <c r="B364" s="1"/>
      <c r="C364" s="1"/>
      <c r="D364" s="9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4"/>
      <c r="R364" s="4"/>
      <c r="S364" s="4"/>
      <c r="T364" s="4"/>
      <c r="U364" s="4"/>
      <c r="V364" s="4"/>
      <c r="W364" s="4"/>
      <c r="X364" s="5"/>
      <c r="Y364" s="5"/>
      <c r="Z364" s="5"/>
      <c r="AB364" s="6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67"/>
      <c r="AR364" s="67"/>
    </row>
    <row r="365" spans="1:44" s="2" customFormat="1" x14ac:dyDescent="0.2">
      <c r="A365" s="1"/>
      <c r="B365" s="1"/>
      <c r="C365" s="1"/>
      <c r="D365" s="9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4"/>
      <c r="R365" s="4"/>
      <c r="S365" s="4"/>
      <c r="T365" s="4"/>
      <c r="U365" s="4"/>
      <c r="V365" s="4"/>
      <c r="W365" s="4"/>
      <c r="X365" s="5"/>
      <c r="Y365" s="5"/>
      <c r="Z365" s="5"/>
      <c r="AB365" s="6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67"/>
      <c r="AR365" s="67"/>
    </row>
  </sheetData>
  <mergeCells count="40">
    <mergeCell ref="C3:D3"/>
    <mergeCell ref="Z90:AA90"/>
    <mergeCell ref="U87:X87"/>
    <mergeCell ref="U50:X50"/>
    <mergeCell ref="U53:X53"/>
    <mergeCell ref="U63:X63"/>
    <mergeCell ref="U75:X75"/>
    <mergeCell ref="U78:X78"/>
    <mergeCell ref="U57:X57"/>
    <mergeCell ref="U60:X60"/>
    <mergeCell ref="U66:X66"/>
    <mergeCell ref="U69:X69"/>
    <mergeCell ref="U72:X72"/>
    <mergeCell ref="Q4:T4"/>
    <mergeCell ref="AB4:AB5"/>
    <mergeCell ref="U11:X11"/>
    <mergeCell ref="U20:X20"/>
    <mergeCell ref="U36:X36"/>
    <mergeCell ref="U39:X39"/>
    <mergeCell ref="U4:U5"/>
    <mergeCell ref="V4:V5"/>
    <mergeCell ref="W4:W5"/>
    <mergeCell ref="X4:X5"/>
    <mergeCell ref="Y4:Z5"/>
    <mergeCell ref="AA4:AA5"/>
    <mergeCell ref="Q93:W93"/>
    <mergeCell ref="A4:A5"/>
    <mergeCell ref="B4:B5"/>
    <mergeCell ref="C4:C5"/>
    <mergeCell ref="D4:D5"/>
    <mergeCell ref="E4:P5"/>
    <mergeCell ref="U42:X42"/>
    <mergeCell ref="U26:X26"/>
    <mergeCell ref="U30:X30"/>
    <mergeCell ref="U14:X14"/>
    <mergeCell ref="U33:X33"/>
    <mergeCell ref="U81:X81"/>
    <mergeCell ref="U84:X84"/>
    <mergeCell ref="U88:X88"/>
    <mergeCell ref="X90:Y90"/>
  </mergeCells>
  <pageMargins left="0.55118110236220474" right="0.39370078740157483" top="1.1023622047244095" bottom="0.39370078740157483" header="0.51181102362204722" footer="0.51181102362204722"/>
  <pageSetup paperSize="9" orientation="landscape" r:id="rId1"/>
  <headerFooter alignWithMargins="0">
    <oddHeader>&amp;L&amp;"Arial CE,Tučné"Pardubická nemocnice&amp;R&amp;"Arial CE,Tučné"Příloha 1 Servisní smlouvy&amp;"Arial CE,Obyčejné"
strana &amp;P/&amp;N</oddHeader>
  </headerFooter>
  <ignoredErrors>
    <ignoredError sqref="D8:D10 D13 D16:D17 D22:D25 D28:D29 D35 D38 D41 D44:D47 D48:D49 D52 D55:D56 D59 D62 D65 D68 D71 D32 D80 D83 D8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231"/>
  <sheetViews>
    <sheetView topLeftCell="A19" zoomScale="130" zoomScaleNormal="130" workbookViewId="0">
      <selection activeCell="Y37" sqref="Y37"/>
    </sheetView>
  </sheetViews>
  <sheetFormatPr defaultColWidth="7.85546875" defaultRowHeight="12" x14ac:dyDescent="0.2"/>
  <cols>
    <col min="1" max="1" width="15.42578125" style="307" customWidth="1"/>
    <col min="2" max="2" width="16.85546875" style="307" customWidth="1"/>
    <col min="3" max="3" width="8.28515625" style="307" customWidth="1"/>
    <col min="4" max="4" width="6.7109375" style="307" customWidth="1"/>
    <col min="5" max="5" width="9" style="307" customWidth="1"/>
    <col min="6" max="6" width="7.5703125" style="318" customWidth="1"/>
    <col min="7" max="18" width="2.28515625" style="321" customWidth="1"/>
    <col min="19" max="19" width="6.7109375" style="322" customWidth="1"/>
    <col min="20" max="23" width="6.7109375" style="307" customWidth="1"/>
    <col min="24" max="25" width="8.7109375" style="307" customWidth="1"/>
    <col min="26" max="26" width="6.7109375" style="307" customWidth="1"/>
    <col min="27" max="16384" width="7.85546875" style="307"/>
  </cols>
  <sheetData>
    <row r="2" spans="1:36" ht="13.5" thickBot="1" x14ac:dyDescent="0.25">
      <c r="A2" s="389" t="s">
        <v>232</v>
      </c>
      <c r="B2" s="556" t="s">
        <v>232</v>
      </c>
      <c r="C2" s="557"/>
      <c r="E2" s="318"/>
      <c r="F2" s="321"/>
      <c r="R2" s="322"/>
      <c r="S2" s="307"/>
    </row>
    <row r="3" spans="1:36" s="237" customFormat="1" ht="15.75" customHeight="1" x14ac:dyDescent="0.2">
      <c r="A3" s="594" t="s">
        <v>177</v>
      </c>
      <c r="B3" s="596" t="s">
        <v>215</v>
      </c>
      <c r="C3" s="597"/>
      <c r="D3" s="596" t="s">
        <v>57</v>
      </c>
      <c r="E3" s="597"/>
      <c r="F3" s="600" t="s">
        <v>41</v>
      </c>
      <c r="G3" s="583" t="s">
        <v>42</v>
      </c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5"/>
      <c r="S3" s="589" t="s">
        <v>178</v>
      </c>
      <c r="T3" s="590"/>
      <c r="U3" s="591"/>
      <c r="V3" s="572" t="s">
        <v>43</v>
      </c>
      <c r="W3" s="574" t="s">
        <v>52</v>
      </c>
      <c r="X3" s="576" t="s">
        <v>179</v>
      </c>
      <c r="Y3" s="577"/>
      <c r="Z3" s="580" t="s">
        <v>45</v>
      </c>
    </row>
    <row r="4" spans="1:36" s="237" customFormat="1" ht="30.75" customHeight="1" thickBot="1" x14ac:dyDescent="0.25">
      <c r="A4" s="595"/>
      <c r="B4" s="598"/>
      <c r="C4" s="599"/>
      <c r="D4" s="598"/>
      <c r="E4" s="599"/>
      <c r="F4" s="601"/>
      <c r="G4" s="586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8"/>
      <c r="S4" s="238" t="s">
        <v>17</v>
      </c>
      <c r="T4" s="239" t="s">
        <v>18</v>
      </c>
      <c r="U4" s="240" t="s">
        <v>16</v>
      </c>
      <c r="V4" s="573"/>
      <c r="W4" s="575"/>
      <c r="X4" s="578"/>
      <c r="Y4" s="579"/>
      <c r="Z4" s="581"/>
    </row>
    <row r="5" spans="1:36" s="255" customFormat="1" ht="12" customHeight="1" thickBot="1" x14ac:dyDescent="0.25">
      <c r="A5" s="241" t="s">
        <v>180</v>
      </c>
      <c r="B5" s="242"/>
      <c r="C5" s="242"/>
      <c r="D5" s="582"/>
      <c r="E5" s="582"/>
      <c r="F5" s="243"/>
      <c r="G5" s="244" t="s">
        <v>0</v>
      </c>
      <c r="H5" s="245" t="s">
        <v>1</v>
      </c>
      <c r="I5" s="245" t="s">
        <v>2</v>
      </c>
      <c r="J5" s="245" t="s">
        <v>3</v>
      </c>
      <c r="K5" s="245" t="s">
        <v>4</v>
      </c>
      <c r="L5" s="245" t="s">
        <v>5</v>
      </c>
      <c r="M5" s="245" t="s">
        <v>6</v>
      </c>
      <c r="N5" s="245" t="s">
        <v>7</v>
      </c>
      <c r="O5" s="245" t="s">
        <v>8</v>
      </c>
      <c r="P5" s="245" t="s">
        <v>9</v>
      </c>
      <c r="Q5" s="245" t="s">
        <v>10</v>
      </c>
      <c r="R5" s="246" t="s">
        <v>39</v>
      </c>
      <c r="S5" s="247" t="s">
        <v>11</v>
      </c>
      <c r="T5" s="248" t="s">
        <v>11</v>
      </c>
      <c r="U5" s="249" t="s">
        <v>11</v>
      </c>
      <c r="V5" s="250" t="s">
        <v>46</v>
      </c>
      <c r="W5" s="251" t="s">
        <v>46</v>
      </c>
      <c r="X5" s="252" t="s">
        <v>46</v>
      </c>
      <c r="Y5" s="253" t="s">
        <v>47</v>
      </c>
      <c r="Z5" s="254" t="s">
        <v>181</v>
      </c>
    </row>
    <row r="6" spans="1:36" s="262" customFormat="1" ht="12" customHeight="1" thickTop="1" x14ac:dyDescent="0.2">
      <c r="A6" s="461" t="s">
        <v>182</v>
      </c>
      <c r="B6" s="256" t="s">
        <v>183</v>
      </c>
      <c r="C6" s="349"/>
      <c r="D6" s="592" t="s">
        <v>184</v>
      </c>
      <c r="E6" s="593"/>
      <c r="F6" s="257">
        <v>5120195</v>
      </c>
      <c r="G6" s="258"/>
      <c r="H6" s="259" t="s">
        <v>18</v>
      </c>
      <c r="I6" s="259"/>
      <c r="J6" s="259"/>
      <c r="K6" s="259" t="s">
        <v>17</v>
      </c>
      <c r="L6" s="259"/>
      <c r="M6" s="259"/>
      <c r="N6" s="260" t="s">
        <v>16</v>
      </c>
      <c r="O6" s="260"/>
      <c r="P6" s="259"/>
      <c r="Q6" s="259" t="s">
        <v>17</v>
      </c>
      <c r="R6" s="261"/>
      <c r="S6" s="471"/>
      <c r="T6" s="472"/>
      <c r="U6" s="473"/>
      <c r="V6" s="474"/>
      <c r="W6" s="475"/>
      <c r="X6" s="464">
        <f>2*S6+T6+U6+V6+W6</f>
        <v>0</v>
      </c>
      <c r="Y6" s="465">
        <f>X6/12</f>
        <v>0</v>
      </c>
      <c r="Z6" s="496"/>
      <c r="AA6" s="500"/>
      <c r="AB6" s="500"/>
      <c r="AC6" s="500"/>
    </row>
    <row r="7" spans="1:36" s="262" customFormat="1" ht="12" customHeight="1" x14ac:dyDescent="0.2">
      <c r="A7" s="462" t="s">
        <v>182</v>
      </c>
      <c r="B7" s="272" t="s">
        <v>183</v>
      </c>
      <c r="C7" s="350"/>
      <c r="D7" s="566" t="s">
        <v>185</v>
      </c>
      <c r="E7" s="567"/>
      <c r="F7" s="263">
        <v>5120193</v>
      </c>
      <c r="G7" s="258"/>
      <c r="H7" s="259" t="s">
        <v>18</v>
      </c>
      <c r="I7" s="259"/>
      <c r="J7" s="259"/>
      <c r="K7" s="259" t="s">
        <v>17</v>
      </c>
      <c r="L7" s="259"/>
      <c r="M7" s="259"/>
      <c r="N7" s="260" t="s">
        <v>16</v>
      </c>
      <c r="O7" s="260"/>
      <c r="P7" s="259"/>
      <c r="Q7" s="259" t="s">
        <v>17</v>
      </c>
      <c r="R7" s="261"/>
      <c r="S7" s="471"/>
      <c r="T7" s="472"/>
      <c r="U7" s="473"/>
      <c r="V7" s="474"/>
      <c r="W7" s="475"/>
      <c r="X7" s="466">
        <f>2*S7+T7+U7+V7+W7</f>
        <v>0</v>
      </c>
      <c r="Y7" s="467">
        <f>X7/12</f>
        <v>0</v>
      </c>
      <c r="Z7" s="496"/>
    </row>
    <row r="8" spans="1:36" s="262" customFormat="1" ht="12" customHeight="1" x14ac:dyDescent="0.2">
      <c r="A8" s="462" t="s">
        <v>182</v>
      </c>
      <c r="B8" s="272" t="s">
        <v>183</v>
      </c>
      <c r="C8" s="350"/>
      <c r="D8" s="566" t="s">
        <v>186</v>
      </c>
      <c r="E8" s="567"/>
      <c r="F8" s="263">
        <v>5120151</v>
      </c>
      <c r="G8" s="258"/>
      <c r="H8" s="259" t="s">
        <v>18</v>
      </c>
      <c r="I8" s="259"/>
      <c r="J8" s="259"/>
      <c r="K8" s="259" t="s">
        <v>17</v>
      </c>
      <c r="L8" s="259"/>
      <c r="M8" s="259"/>
      <c r="N8" s="260" t="s">
        <v>16</v>
      </c>
      <c r="O8" s="260"/>
      <c r="P8" s="259"/>
      <c r="Q8" s="259" t="s">
        <v>17</v>
      </c>
      <c r="R8" s="261"/>
      <c r="S8" s="471"/>
      <c r="T8" s="472"/>
      <c r="U8" s="473"/>
      <c r="V8" s="474"/>
      <c r="W8" s="475"/>
      <c r="X8" s="466">
        <f t="shared" ref="X8:X12" si="0">2*S8+T8+U8+V8+W8</f>
        <v>0</v>
      </c>
      <c r="Y8" s="467">
        <f t="shared" ref="Y8:Y12" si="1">X8/12</f>
        <v>0</v>
      </c>
      <c r="Z8" s="496"/>
    </row>
    <row r="9" spans="1:36" s="262" customFormat="1" ht="12" customHeight="1" x14ac:dyDescent="0.2">
      <c r="A9" s="462" t="s">
        <v>182</v>
      </c>
      <c r="B9" s="379" t="s">
        <v>187</v>
      </c>
      <c r="C9" s="380"/>
      <c r="D9" s="381" t="s">
        <v>188</v>
      </c>
      <c r="E9" s="382"/>
      <c r="F9" s="266">
        <v>190013</v>
      </c>
      <c r="G9" s="258"/>
      <c r="H9" s="259" t="s">
        <v>16</v>
      </c>
      <c r="I9" s="259"/>
      <c r="J9" s="259"/>
      <c r="K9" s="259"/>
      <c r="L9" s="259"/>
      <c r="M9" s="259"/>
      <c r="N9" s="260"/>
      <c r="O9" s="260"/>
      <c r="P9" s="259"/>
      <c r="Q9" s="259"/>
      <c r="R9" s="261"/>
      <c r="S9" s="267"/>
      <c r="T9" s="268"/>
      <c r="U9" s="325"/>
      <c r="V9" s="269"/>
      <c r="W9" s="326"/>
      <c r="X9" s="466">
        <f t="shared" si="0"/>
        <v>0</v>
      </c>
      <c r="Y9" s="467">
        <f t="shared" si="1"/>
        <v>0</v>
      </c>
      <c r="Z9" s="494"/>
    </row>
    <row r="10" spans="1:36" s="262" customFormat="1" ht="12" customHeight="1" x14ac:dyDescent="0.2">
      <c r="A10" s="462" t="s">
        <v>189</v>
      </c>
      <c r="B10" s="272" t="s">
        <v>190</v>
      </c>
      <c r="C10" s="350"/>
      <c r="D10" s="568" t="s">
        <v>81</v>
      </c>
      <c r="E10" s="569"/>
      <c r="F10" s="263">
        <v>900432</v>
      </c>
      <c r="G10" s="258"/>
      <c r="H10" s="259" t="s">
        <v>16</v>
      </c>
      <c r="I10" s="259"/>
      <c r="J10" s="259"/>
      <c r="K10" s="259"/>
      <c r="L10" s="259"/>
      <c r="M10" s="259"/>
      <c r="N10" s="260"/>
      <c r="O10" s="260"/>
      <c r="P10" s="259"/>
      <c r="Q10" s="259"/>
      <c r="R10" s="261"/>
      <c r="S10" s="267"/>
      <c r="T10" s="268"/>
      <c r="U10" s="476"/>
      <c r="V10" s="269"/>
      <c r="W10" s="271"/>
      <c r="X10" s="466">
        <f t="shared" si="0"/>
        <v>0</v>
      </c>
      <c r="Y10" s="467">
        <f t="shared" si="1"/>
        <v>0</v>
      </c>
      <c r="Z10" s="494"/>
    </row>
    <row r="11" spans="1:36" s="262" customFormat="1" ht="12" customHeight="1" x14ac:dyDescent="0.2">
      <c r="A11" s="462" t="s">
        <v>191</v>
      </c>
      <c r="B11" s="272" t="s">
        <v>190</v>
      </c>
      <c r="C11" s="351"/>
      <c r="D11" s="264" t="s">
        <v>192</v>
      </c>
      <c r="E11" s="265"/>
      <c r="F11" s="273" t="s">
        <v>193</v>
      </c>
      <c r="G11" s="258"/>
      <c r="H11" s="259" t="s">
        <v>16</v>
      </c>
      <c r="I11" s="259"/>
      <c r="J11" s="259"/>
      <c r="K11" s="259"/>
      <c r="L11" s="259"/>
      <c r="M11" s="259"/>
      <c r="N11" s="260"/>
      <c r="O11" s="260"/>
      <c r="P11" s="259"/>
      <c r="Q11" s="259"/>
      <c r="R11" s="261"/>
      <c r="S11" s="267"/>
      <c r="T11" s="268"/>
      <c r="U11" s="476"/>
      <c r="V11" s="269"/>
      <c r="W11" s="271"/>
      <c r="X11" s="466">
        <f t="shared" si="0"/>
        <v>0</v>
      </c>
      <c r="Y11" s="467">
        <f t="shared" si="1"/>
        <v>0</v>
      </c>
      <c r="Z11" s="494"/>
    </row>
    <row r="12" spans="1:36" s="262" customFormat="1" ht="12" customHeight="1" x14ac:dyDescent="0.2">
      <c r="A12" s="462" t="s">
        <v>191</v>
      </c>
      <c r="B12" s="272" t="s">
        <v>183</v>
      </c>
      <c r="C12" s="351"/>
      <c r="D12" s="264" t="s">
        <v>194</v>
      </c>
      <c r="E12" s="265"/>
      <c r="F12" s="274">
        <v>651117</v>
      </c>
      <c r="G12" s="258"/>
      <c r="H12" s="259"/>
      <c r="I12" s="259"/>
      <c r="J12" s="259"/>
      <c r="K12" s="259"/>
      <c r="L12" s="259"/>
      <c r="M12" s="259"/>
      <c r="N12" s="260"/>
      <c r="O12" s="260" t="s">
        <v>43</v>
      </c>
      <c r="P12" s="259"/>
      <c r="Q12" s="259"/>
      <c r="R12" s="261"/>
      <c r="S12" s="267"/>
      <c r="T12" s="268"/>
      <c r="U12" s="275"/>
      <c r="V12" s="474"/>
      <c r="W12" s="276"/>
      <c r="X12" s="466">
        <f t="shared" si="0"/>
        <v>0</v>
      </c>
      <c r="Y12" s="467">
        <f t="shared" si="1"/>
        <v>0</v>
      </c>
      <c r="Z12" s="496"/>
    </row>
    <row r="13" spans="1:36" s="262" customFormat="1" ht="12" customHeight="1" thickBot="1" x14ac:dyDescent="0.25">
      <c r="A13" s="463" t="s">
        <v>195</v>
      </c>
      <c r="B13" s="277" t="s">
        <v>183</v>
      </c>
      <c r="C13" s="352"/>
      <c r="D13" s="570" t="s">
        <v>196</v>
      </c>
      <c r="E13" s="571"/>
      <c r="F13" s="278" t="s">
        <v>197</v>
      </c>
      <c r="G13" s="279"/>
      <c r="H13" s="280"/>
      <c r="I13" s="280"/>
      <c r="J13" s="280"/>
      <c r="K13" s="280"/>
      <c r="L13" s="280"/>
      <c r="M13" s="280"/>
      <c r="N13" s="281" t="s">
        <v>16</v>
      </c>
      <c r="O13" s="281"/>
      <c r="P13" s="280"/>
      <c r="Q13" s="280"/>
      <c r="R13" s="282"/>
      <c r="S13" s="283"/>
      <c r="T13" s="284"/>
      <c r="U13" s="478"/>
      <c r="V13" s="477"/>
      <c r="W13" s="479"/>
      <c r="X13" s="468">
        <f>2*S13+T13+U13+V13+W13+W13</f>
        <v>0</v>
      </c>
      <c r="Y13" s="469">
        <f>X13/12</f>
        <v>0</v>
      </c>
      <c r="Z13" s="495"/>
    </row>
    <row r="14" spans="1:36" s="286" customFormat="1" ht="12" customHeight="1" x14ac:dyDescent="0.2">
      <c r="A14" s="285"/>
      <c r="F14" s="287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T14" s="289"/>
      <c r="U14" s="290"/>
      <c r="V14" s="291"/>
      <c r="W14" s="290"/>
      <c r="X14" s="290"/>
      <c r="Y14" s="290"/>
      <c r="Z14" s="290"/>
    </row>
    <row r="15" spans="1:36" s="286" customFormat="1" ht="12" customHeight="1" x14ac:dyDescent="0.2">
      <c r="A15" s="563" t="s">
        <v>226</v>
      </c>
      <c r="B15" s="564"/>
      <c r="C15" s="564"/>
      <c r="D15" s="564"/>
      <c r="E15" s="565"/>
      <c r="F15" s="287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W15" s="292" t="s">
        <v>198</v>
      </c>
      <c r="X15" s="470">
        <f>SUM(X6:X13)</f>
        <v>0</v>
      </c>
      <c r="Y15" s="470">
        <f>SUM(Y6:Y13)</f>
        <v>0</v>
      </c>
      <c r="Z15" s="562"/>
      <c r="AA15" s="562"/>
      <c r="AB15" s="562"/>
      <c r="AC15" s="562"/>
    </row>
    <row r="16" spans="1:36" s="286" customFormat="1" ht="12" customHeight="1" x14ac:dyDescent="0.2">
      <c r="A16" s="285"/>
      <c r="B16" s="285"/>
      <c r="C16" s="285"/>
      <c r="D16" s="285"/>
      <c r="E16" s="285"/>
      <c r="F16" s="293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85"/>
      <c r="T16" s="285"/>
      <c r="U16" s="285"/>
      <c r="V16" s="285"/>
      <c r="W16" s="285"/>
      <c r="X16" s="285"/>
      <c r="Y16" s="295"/>
      <c r="Z16" s="295"/>
      <c r="AA16" s="295"/>
      <c r="AB16" s="295"/>
      <c r="AC16" s="295"/>
      <c r="AD16" s="295"/>
      <c r="AE16" s="296"/>
      <c r="AF16" s="296"/>
      <c r="AG16" s="297"/>
      <c r="AH16" s="298"/>
      <c r="AI16" s="298"/>
      <c r="AJ16" s="298"/>
    </row>
    <row r="17" spans="1:27" ht="12" customHeight="1" thickBot="1" x14ac:dyDescent="0.25">
      <c r="A17" s="299"/>
      <c r="B17" s="300"/>
      <c r="C17" s="300"/>
      <c r="D17" s="301"/>
      <c r="E17" s="301"/>
      <c r="F17" s="302"/>
      <c r="G17" s="303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304"/>
      <c r="T17" s="305"/>
      <c r="U17" s="304"/>
      <c r="V17" s="306"/>
      <c r="W17" s="306"/>
      <c r="X17" s="306"/>
      <c r="Y17" s="306"/>
      <c r="Z17" s="306"/>
      <c r="AA17" s="306"/>
    </row>
    <row r="18" spans="1:27" ht="12" customHeight="1" x14ac:dyDescent="0.2">
      <c r="A18" s="213" t="s">
        <v>20</v>
      </c>
      <c r="B18" s="214"/>
      <c r="C18" s="215" t="s">
        <v>21</v>
      </c>
      <c r="D18" s="216" t="s">
        <v>50</v>
      </c>
      <c r="E18" s="217" t="s">
        <v>22</v>
      </c>
      <c r="F18" s="218"/>
      <c r="G18" s="219"/>
      <c r="H18" s="220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2"/>
      <c r="T18" s="223" t="s">
        <v>23</v>
      </c>
      <c r="U18" s="90"/>
      <c r="V18" s="452" t="s">
        <v>233</v>
      </c>
      <c r="W18" s="41"/>
      <c r="X18" s="41"/>
      <c r="Y18" s="41"/>
      <c r="Z18" s="46"/>
      <c r="AA18" s="309"/>
    </row>
    <row r="19" spans="1:27" ht="12" customHeight="1" x14ac:dyDescent="0.2">
      <c r="A19" s="199" t="s">
        <v>104</v>
      </c>
      <c r="B19" s="193"/>
      <c r="C19" s="345" t="s">
        <v>24</v>
      </c>
      <c r="D19" s="345" t="s">
        <v>24</v>
      </c>
      <c r="E19" s="201" t="s">
        <v>207</v>
      </c>
      <c r="F19" s="194"/>
      <c r="G19" s="195"/>
      <c r="H19" s="196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8"/>
      <c r="T19" s="224" t="s">
        <v>24</v>
      </c>
      <c r="U19" s="90"/>
      <c r="V19" s="447"/>
      <c r="W19" s="41" t="s">
        <v>234</v>
      </c>
      <c r="X19" s="41"/>
      <c r="Y19" s="41"/>
      <c r="Z19" s="46"/>
      <c r="AA19" s="309"/>
    </row>
    <row r="20" spans="1:27" ht="12" customHeight="1" x14ac:dyDescent="0.2">
      <c r="A20" s="96" t="s">
        <v>84</v>
      </c>
      <c r="B20" s="53"/>
      <c r="C20" s="117" t="s">
        <v>19</v>
      </c>
      <c r="D20" s="119" t="s">
        <v>19</v>
      </c>
      <c r="E20" s="58" t="s">
        <v>25</v>
      </c>
      <c r="F20" s="107"/>
      <c r="G20" s="54"/>
      <c r="H20" s="55"/>
      <c r="I20" s="56"/>
      <c r="J20" s="56"/>
      <c r="K20" s="56"/>
      <c r="L20" s="55"/>
      <c r="M20" s="56"/>
      <c r="N20" s="55"/>
      <c r="O20" s="56"/>
      <c r="P20" s="56"/>
      <c r="Q20" s="55"/>
      <c r="R20" s="55"/>
      <c r="S20" s="57"/>
      <c r="T20" s="97" t="s">
        <v>19</v>
      </c>
      <c r="U20" s="65"/>
      <c r="V20" s="448"/>
      <c r="W20" s="84" t="s">
        <v>232</v>
      </c>
      <c r="X20" s="41"/>
      <c r="Y20" s="41"/>
      <c r="Z20" s="41"/>
      <c r="AA20" s="309"/>
    </row>
    <row r="21" spans="1:27" ht="12" customHeight="1" x14ac:dyDescent="0.2">
      <c r="A21" s="96" t="s">
        <v>85</v>
      </c>
      <c r="B21" s="53"/>
      <c r="C21" s="117" t="s">
        <v>19</v>
      </c>
      <c r="D21" s="119" t="s">
        <v>19</v>
      </c>
      <c r="E21" s="58" t="s">
        <v>25</v>
      </c>
      <c r="F21" s="107"/>
      <c r="G21" s="54"/>
      <c r="H21" s="55"/>
      <c r="I21" s="56"/>
      <c r="J21" s="56"/>
      <c r="K21" s="56"/>
      <c r="L21" s="55"/>
      <c r="M21" s="56"/>
      <c r="N21" s="55"/>
      <c r="O21" s="56"/>
      <c r="P21" s="56"/>
      <c r="Q21" s="55"/>
      <c r="R21" s="55"/>
      <c r="S21" s="57"/>
      <c r="T21" s="97" t="s">
        <v>19</v>
      </c>
      <c r="U21" s="65"/>
      <c r="V21" s="449"/>
      <c r="W21" s="41" t="s">
        <v>237</v>
      </c>
      <c r="X21" s="20"/>
      <c r="Y21" s="41"/>
      <c r="Z21" s="41"/>
      <c r="AA21" s="309"/>
    </row>
    <row r="22" spans="1:27" ht="12" customHeight="1" x14ac:dyDescent="0.2">
      <c r="A22" s="96" t="s">
        <v>86</v>
      </c>
      <c r="B22" s="53"/>
      <c r="C22" s="117" t="s">
        <v>19</v>
      </c>
      <c r="D22" s="119" t="s">
        <v>19</v>
      </c>
      <c r="E22" s="58" t="s">
        <v>25</v>
      </c>
      <c r="F22" s="107"/>
      <c r="G22" s="54"/>
      <c r="H22" s="55"/>
      <c r="I22" s="56"/>
      <c r="J22" s="56"/>
      <c r="K22" s="56"/>
      <c r="L22" s="55"/>
      <c r="M22" s="56"/>
      <c r="N22" s="55"/>
      <c r="O22" s="56"/>
      <c r="P22" s="56"/>
      <c r="Q22" s="55"/>
      <c r="R22" s="55"/>
      <c r="S22" s="57"/>
      <c r="T22" s="97" t="s">
        <v>19</v>
      </c>
      <c r="U22" s="65"/>
      <c r="V22" s="451"/>
      <c r="W22" s="41" t="s">
        <v>235</v>
      </c>
      <c r="X22" s="20"/>
      <c r="Y22" s="41"/>
      <c r="Z22" s="41"/>
      <c r="AA22" s="309"/>
    </row>
    <row r="23" spans="1:27" ht="12" customHeight="1" x14ac:dyDescent="0.2">
      <c r="A23" s="96" t="s">
        <v>54</v>
      </c>
      <c r="B23" s="53"/>
      <c r="C23" s="205" t="s">
        <v>24</v>
      </c>
      <c r="D23" s="206" t="s">
        <v>24</v>
      </c>
      <c r="E23" s="58" t="s">
        <v>176</v>
      </c>
      <c r="F23" s="107"/>
      <c r="G23" s="54"/>
      <c r="H23" s="55"/>
      <c r="I23" s="56"/>
      <c r="J23" s="56"/>
      <c r="K23" s="56"/>
      <c r="L23" s="55"/>
      <c r="M23" s="56"/>
      <c r="N23" s="55"/>
      <c r="O23" s="56"/>
      <c r="P23" s="56"/>
      <c r="Q23" s="55"/>
      <c r="R23" s="55"/>
      <c r="S23" s="57"/>
      <c r="T23" s="208" t="s">
        <v>24</v>
      </c>
      <c r="U23" s="65"/>
      <c r="V23" s="65"/>
      <c r="W23" s="41"/>
      <c r="X23" s="20"/>
      <c r="Y23" s="41"/>
      <c r="Z23" s="41"/>
      <c r="AA23" s="309"/>
    </row>
    <row r="24" spans="1:27" ht="12" customHeight="1" x14ac:dyDescent="0.2">
      <c r="A24" s="191" t="s">
        <v>44</v>
      </c>
      <c r="B24" s="53"/>
      <c r="C24" s="117" t="s">
        <v>19</v>
      </c>
      <c r="D24" s="119" t="s">
        <v>19</v>
      </c>
      <c r="E24" s="58" t="s">
        <v>55</v>
      </c>
      <c r="F24" s="107"/>
      <c r="G24" s="54"/>
      <c r="H24" s="55"/>
      <c r="I24" s="56"/>
      <c r="J24" s="56"/>
      <c r="K24" s="56"/>
      <c r="L24" s="55"/>
      <c r="M24" s="56"/>
      <c r="N24" s="55"/>
      <c r="O24" s="56"/>
      <c r="P24" s="56"/>
      <c r="Q24" s="55"/>
      <c r="R24" s="55"/>
      <c r="S24" s="57"/>
      <c r="T24" s="97" t="s">
        <v>19</v>
      </c>
      <c r="U24" s="65"/>
      <c r="V24" s="65"/>
      <c r="W24" s="65"/>
      <c r="X24" s="92"/>
      <c r="Y24" s="310"/>
      <c r="Z24" s="308"/>
      <c r="AA24" s="309"/>
    </row>
    <row r="25" spans="1:27" ht="12" customHeight="1" x14ac:dyDescent="0.2">
      <c r="A25" s="96" t="s">
        <v>56</v>
      </c>
      <c r="B25" s="53"/>
      <c r="C25" s="117" t="s">
        <v>19</v>
      </c>
      <c r="D25" s="119" t="s">
        <v>19</v>
      </c>
      <c r="E25" s="58" t="s">
        <v>55</v>
      </c>
      <c r="F25" s="107"/>
      <c r="G25" s="54"/>
      <c r="H25" s="55"/>
      <c r="I25" s="56"/>
      <c r="J25" s="56"/>
      <c r="K25" s="56"/>
      <c r="L25" s="55"/>
      <c r="M25" s="56"/>
      <c r="N25" s="55"/>
      <c r="O25" s="56"/>
      <c r="P25" s="56"/>
      <c r="Q25" s="55"/>
      <c r="R25" s="55"/>
      <c r="S25" s="57"/>
      <c r="T25" s="97" t="s">
        <v>19</v>
      </c>
      <c r="U25" s="65"/>
      <c r="V25" s="65"/>
      <c r="W25" s="65"/>
      <c r="X25" s="84"/>
      <c r="Y25" s="311"/>
      <c r="Z25" s="308"/>
      <c r="AA25" s="309"/>
    </row>
    <row r="26" spans="1:27" ht="12" customHeight="1" x14ac:dyDescent="0.2">
      <c r="A26" s="96" t="s">
        <v>97</v>
      </c>
      <c r="B26" s="53"/>
      <c r="C26" s="205" t="s">
        <v>24</v>
      </c>
      <c r="D26" s="206" t="s">
        <v>24</v>
      </c>
      <c r="E26" s="58"/>
      <c r="F26" s="107"/>
      <c r="G26" s="54"/>
      <c r="H26" s="55"/>
      <c r="I26" s="56"/>
      <c r="J26" s="56"/>
      <c r="K26" s="56"/>
      <c r="L26" s="55"/>
      <c r="M26" s="56"/>
      <c r="N26" s="55"/>
      <c r="O26" s="56"/>
      <c r="P26" s="56"/>
      <c r="Q26" s="55"/>
      <c r="R26" s="55"/>
      <c r="S26" s="57"/>
      <c r="T26" s="208" t="s">
        <v>24</v>
      </c>
      <c r="U26" s="65"/>
      <c r="V26" s="122"/>
      <c r="W26" s="65"/>
      <c r="X26" s="84"/>
      <c r="Y26" s="312"/>
      <c r="Z26" s="308"/>
      <c r="AA26" s="309"/>
    </row>
    <row r="27" spans="1:27" ht="12" customHeight="1" x14ac:dyDescent="0.2">
      <c r="A27" s="96" t="s">
        <v>26</v>
      </c>
      <c r="B27" s="53"/>
      <c r="C27" s="117" t="s">
        <v>19</v>
      </c>
      <c r="D27" s="206" t="s">
        <v>24</v>
      </c>
      <c r="E27" s="58" t="s">
        <v>103</v>
      </c>
      <c r="F27" s="107"/>
      <c r="G27" s="54"/>
      <c r="H27" s="55"/>
      <c r="I27" s="56"/>
      <c r="J27" s="56"/>
      <c r="K27" s="56"/>
      <c r="L27" s="55"/>
      <c r="M27" s="56"/>
      <c r="N27" s="55"/>
      <c r="O27" s="56"/>
      <c r="P27" s="56"/>
      <c r="Q27" s="55"/>
      <c r="R27" s="55"/>
      <c r="S27" s="57"/>
      <c r="T27" s="209" t="s">
        <v>24</v>
      </c>
      <c r="U27" s="122"/>
      <c r="V27" s="80"/>
      <c r="W27" s="122"/>
      <c r="X27" s="52"/>
      <c r="Y27" s="313"/>
      <c r="Z27" s="313"/>
      <c r="AA27" s="313"/>
    </row>
    <row r="28" spans="1:27" ht="12" customHeight="1" thickBot="1" x14ac:dyDescent="0.25">
      <c r="A28" s="98" t="s">
        <v>27</v>
      </c>
      <c r="B28" s="99"/>
      <c r="C28" s="118" t="s">
        <v>19</v>
      </c>
      <c r="D28" s="207" t="s">
        <v>24</v>
      </c>
      <c r="E28" s="100" t="s">
        <v>200</v>
      </c>
      <c r="F28" s="108"/>
      <c r="G28" s="101"/>
      <c r="H28" s="102"/>
      <c r="I28" s="103"/>
      <c r="J28" s="103"/>
      <c r="K28" s="103"/>
      <c r="L28" s="102"/>
      <c r="M28" s="103"/>
      <c r="N28" s="102"/>
      <c r="O28" s="103"/>
      <c r="P28" s="103"/>
      <c r="Q28" s="102"/>
      <c r="R28" s="102"/>
      <c r="S28" s="104"/>
      <c r="T28" s="105" t="s">
        <v>19</v>
      </c>
      <c r="U28" s="80"/>
      <c r="V28" s="39"/>
      <c r="W28" s="80"/>
      <c r="X28" s="52"/>
      <c r="Y28" s="313"/>
      <c r="Z28" s="313"/>
      <c r="AA28" s="313"/>
    </row>
    <row r="29" spans="1:27" ht="12" customHeight="1" x14ac:dyDescent="0.2">
      <c r="A29" s="59"/>
      <c r="B29" s="17"/>
      <c r="C29" s="60"/>
      <c r="D29" s="60"/>
      <c r="E29" s="61"/>
      <c r="F29" s="62"/>
      <c r="G29" s="63"/>
      <c r="H29" s="63"/>
      <c r="I29" s="63"/>
      <c r="J29" s="62"/>
      <c r="K29" s="63"/>
      <c r="L29" s="62"/>
      <c r="M29" s="63"/>
      <c r="N29" s="63"/>
      <c r="O29" s="62"/>
      <c r="P29" s="19"/>
      <c r="Q29" s="39"/>
      <c r="R29" s="39"/>
      <c r="S29" s="39"/>
      <c r="T29" s="39"/>
      <c r="U29" s="39"/>
      <c r="V29" s="80"/>
      <c r="W29" s="39"/>
      <c r="X29" s="39"/>
      <c r="Y29" s="309"/>
      <c r="Z29" s="313"/>
      <c r="AA29" s="313"/>
    </row>
    <row r="30" spans="1:27" ht="12" customHeight="1" x14ac:dyDescent="0.2">
      <c r="A30" s="64" t="s">
        <v>28</v>
      </c>
      <c r="B30" s="65" t="s">
        <v>29</v>
      </c>
      <c r="C30" s="612">
        <v>10</v>
      </c>
      <c r="D30" s="76"/>
      <c r="E30" s="77" t="s">
        <v>15</v>
      </c>
      <c r="F30" s="307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80"/>
      <c r="R30" s="80"/>
      <c r="S30" s="80"/>
      <c r="T30" s="80"/>
      <c r="U30" s="80"/>
      <c r="V30" s="80"/>
      <c r="W30" s="80"/>
      <c r="X30" s="81"/>
      <c r="Y30" s="313"/>
      <c r="Z30" s="313"/>
      <c r="AA30" s="313"/>
    </row>
    <row r="31" spans="1:27" ht="12" customHeight="1" x14ac:dyDescent="0.2">
      <c r="A31" s="64"/>
      <c r="B31" s="65" t="s">
        <v>30</v>
      </c>
      <c r="C31" s="611"/>
      <c r="D31" s="76"/>
      <c r="E31" s="84" t="s">
        <v>37</v>
      </c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80"/>
      <c r="R31" s="80"/>
      <c r="S31" s="80"/>
      <c r="T31" s="80"/>
      <c r="U31" s="80"/>
      <c r="V31" s="85"/>
      <c r="W31" s="80"/>
      <c r="X31" s="81"/>
      <c r="Y31" s="313"/>
      <c r="Z31" s="313"/>
      <c r="AA31" s="313"/>
    </row>
    <row r="32" spans="1:27" ht="12" customHeight="1" x14ac:dyDescent="0.2">
      <c r="A32" s="85"/>
      <c r="B32" s="86" t="s">
        <v>31</v>
      </c>
      <c r="C32" s="611"/>
      <c r="D32" s="65"/>
      <c r="E32" s="324" t="s">
        <v>199</v>
      </c>
      <c r="F32" s="307"/>
      <c r="G32" s="87"/>
      <c r="H32" s="87"/>
      <c r="I32" s="85"/>
      <c r="J32" s="87"/>
      <c r="K32" s="87"/>
      <c r="L32" s="87"/>
      <c r="M32" s="87"/>
      <c r="N32" s="87"/>
      <c r="O32" s="87"/>
      <c r="P32" s="87"/>
      <c r="Q32" s="85"/>
      <c r="R32" s="85"/>
      <c r="S32" s="85"/>
      <c r="T32" s="85"/>
      <c r="U32" s="85"/>
      <c r="V32" s="4"/>
      <c r="W32" s="85"/>
      <c r="X32" s="88"/>
      <c r="Y32" s="313"/>
      <c r="Z32" s="313"/>
      <c r="AA32" s="313"/>
    </row>
    <row r="33" spans="1:27" ht="12" customHeight="1" x14ac:dyDescent="0.2">
      <c r="A33" s="66"/>
      <c r="B33" s="1"/>
      <c r="C33" s="1"/>
      <c r="D33" s="9"/>
      <c r="E33" s="7"/>
      <c r="F33" s="7"/>
      <c r="G33" s="7"/>
      <c r="H33" s="7"/>
      <c r="I33" s="1"/>
      <c r="J33" s="7"/>
      <c r="K33" s="7"/>
      <c r="L33" s="7"/>
      <c r="M33" s="7"/>
      <c r="N33" s="7"/>
      <c r="O33" s="7"/>
      <c r="P33" s="7"/>
      <c r="Q33" s="4"/>
      <c r="R33" s="4"/>
      <c r="S33" s="4"/>
      <c r="T33" s="4"/>
      <c r="U33" s="4"/>
      <c r="V33" s="24"/>
      <c r="W33" s="4"/>
      <c r="X33" s="5"/>
      <c r="Y33" s="309"/>
      <c r="Z33" s="309"/>
      <c r="AA33" s="309"/>
    </row>
    <row r="34" spans="1:27" ht="12" customHeight="1" x14ac:dyDescent="0.2">
      <c r="A34" s="68" t="s">
        <v>32</v>
      </c>
      <c r="B34" s="28" t="s">
        <v>12</v>
      </c>
      <c r="D34" s="69" t="s">
        <v>33</v>
      </c>
      <c r="E34" s="13" t="s">
        <v>34</v>
      </c>
      <c r="F34" s="13"/>
      <c r="G34" s="23"/>
      <c r="H34" s="23"/>
      <c r="I34" s="13"/>
      <c r="J34" s="23"/>
      <c r="K34" s="23"/>
      <c r="L34" s="23"/>
      <c r="M34" s="23"/>
      <c r="N34" s="23"/>
      <c r="O34" s="23"/>
      <c r="P34" s="23"/>
      <c r="Q34" s="24"/>
      <c r="R34" s="24"/>
      <c r="S34" s="24"/>
      <c r="T34" s="24"/>
      <c r="U34" s="24"/>
      <c r="V34" s="24"/>
      <c r="W34" s="24"/>
      <c r="X34" s="25"/>
      <c r="Y34" s="314"/>
      <c r="Z34" s="314"/>
      <c r="AA34" s="314"/>
    </row>
    <row r="35" spans="1:27" ht="12" customHeight="1" x14ac:dyDescent="0.2">
      <c r="A35" s="13"/>
      <c r="B35" s="28" t="s">
        <v>35</v>
      </c>
      <c r="D35" s="69" t="s">
        <v>36</v>
      </c>
      <c r="E35" s="13" t="s">
        <v>34</v>
      </c>
      <c r="F35" s="1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4"/>
      <c r="R35" s="24"/>
      <c r="S35" s="24"/>
      <c r="T35" s="24"/>
      <c r="U35" s="24"/>
      <c r="V35" s="74"/>
      <c r="W35" s="24"/>
      <c r="X35" s="25"/>
      <c r="Y35" s="316"/>
      <c r="Z35" s="316"/>
      <c r="AA35" s="315"/>
    </row>
    <row r="36" spans="1:27" ht="12" customHeight="1" x14ac:dyDescent="0.2">
      <c r="A36" s="71"/>
      <c r="B36" s="72"/>
      <c r="C36" s="70"/>
      <c r="D36" s="71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4"/>
      <c r="R36" s="74"/>
      <c r="S36" s="74"/>
      <c r="T36" s="74"/>
      <c r="U36" s="74"/>
      <c r="V36" s="39"/>
      <c r="W36" s="74"/>
      <c r="X36" s="25"/>
      <c r="Y36" s="306"/>
      <c r="Z36" s="306"/>
      <c r="AA36" s="306"/>
    </row>
    <row r="37" spans="1:27" ht="12" customHeight="1" x14ac:dyDescent="0.2">
      <c r="A37" s="43"/>
      <c r="B37" s="26"/>
      <c r="C37" s="17"/>
      <c r="D37" s="41"/>
      <c r="E37" s="19"/>
      <c r="F37" s="41"/>
      <c r="G37" s="19"/>
      <c r="H37" s="19"/>
      <c r="I37" s="41"/>
      <c r="J37" s="41"/>
      <c r="K37" s="19"/>
      <c r="L37" s="19"/>
      <c r="M37" s="19"/>
      <c r="N37" s="19"/>
      <c r="O37" s="19"/>
      <c r="P37" s="19"/>
      <c r="Q37" s="39"/>
      <c r="R37" s="39"/>
      <c r="S37" s="39"/>
      <c r="T37" s="39"/>
      <c r="U37" s="39"/>
      <c r="V37" s="39"/>
      <c r="W37" s="39"/>
      <c r="X37" s="39"/>
      <c r="Y37" s="314"/>
      <c r="Z37" s="314"/>
      <c r="AA37" s="314"/>
    </row>
    <row r="38" spans="1:27" ht="12" customHeight="1" x14ac:dyDescent="0.2">
      <c r="A38" s="41"/>
      <c r="B38" s="26"/>
      <c r="C38" s="17"/>
      <c r="D38" s="41"/>
      <c r="E38" s="19"/>
      <c r="F38" s="41"/>
      <c r="G38" s="19"/>
      <c r="H38" s="19"/>
      <c r="I38" s="41"/>
      <c r="J38" s="41"/>
      <c r="K38" s="19"/>
      <c r="L38" s="19"/>
      <c r="M38" s="19"/>
      <c r="N38" s="19"/>
      <c r="O38" s="19"/>
      <c r="P38" s="19"/>
      <c r="Q38" s="39"/>
      <c r="R38" s="39"/>
      <c r="S38" s="39"/>
      <c r="T38" s="39"/>
      <c r="U38" s="39"/>
      <c r="V38" s="39"/>
      <c r="W38" s="39"/>
      <c r="X38" s="39"/>
      <c r="Y38" s="306"/>
      <c r="Z38" s="306"/>
      <c r="AA38" s="317"/>
    </row>
    <row r="39" spans="1:27" ht="12" customHeight="1" x14ac:dyDescent="0.2">
      <c r="A39" s="41"/>
      <c r="B39" s="19"/>
      <c r="C39" s="17"/>
      <c r="D39" s="41"/>
      <c r="E39" s="19"/>
      <c r="F39" s="41"/>
      <c r="G39" s="19"/>
      <c r="H39" s="19"/>
      <c r="I39" s="41"/>
      <c r="J39" s="41"/>
      <c r="K39" s="19"/>
      <c r="L39" s="19"/>
      <c r="M39" s="19"/>
      <c r="N39" s="19"/>
      <c r="O39" s="19"/>
      <c r="P39" s="19"/>
      <c r="Q39" s="39"/>
      <c r="R39" s="39"/>
      <c r="S39" s="39"/>
      <c r="T39" s="39"/>
      <c r="U39" s="39"/>
      <c r="V39" s="39"/>
      <c r="W39" s="39"/>
      <c r="X39" s="39"/>
    </row>
    <row r="40" spans="1:27" ht="12" customHeight="1" x14ac:dyDescent="0.2">
      <c r="A40" s="43"/>
      <c r="B40" s="35"/>
      <c r="C40" s="17"/>
      <c r="D40" s="41"/>
      <c r="E40" s="19"/>
      <c r="F40" s="41"/>
      <c r="G40" s="19"/>
      <c r="H40" s="19"/>
      <c r="I40" s="41"/>
      <c r="J40" s="41"/>
      <c r="K40" s="19"/>
      <c r="L40" s="19"/>
      <c r="M40" s="19"/>
      <c r="N40" s="19"/>
      <c r="O40" s="19"/>
      <c r="P40" s="19"/>
      <c r="Q40" s="39"/>
      <c r="R40" s="39"/>
      <c r="S40" s="39"/>
      <c r="T40" s="39"/>
      <c r="U40" s="39"/>
      <c r="V40" s="39"/>
      <c r="W40" s="39"/>
      <c r="X40" s="39"/>
    </row>
    <row r="41" spans="1:27" ht="12" customHeight="1" x14ac:dyDescent="0.2">
      <c r="A41" s="43"/>
      <c r="B41" s="35"/>
      <c r="C41" s="17"/>
      <c r="D41" s="41"/>
      <c r="E41" s="19"/>
      <c r="F41" s="41"/>
      <c r="G41" s="19"/>
      <c r="H41" s="19"/>
      <c r="I41" s="41"/>
      <c r="J41" s="41"/>
      <c r="K41" s="19"/>
      <c r="L41" s="19"/>
      <c r="M41" s="19"/>
      <c r="N41" s="19"/>
      <c r="O41" s="19"/>
      <c r="P41" s="19"/>
      <c r="Q41" s="39"/>
      <c r="R41" s="39"/>
      <c r="S41" s="39"/>
      <c r="T41" s="39"/>
      <c r="U41" s="39"/>
      <c r="V41" s="24"/>
      <c r="W41" s="39"/>
      <c r="X41" s="39"/>
    </row>
    <row r="42" spans="1:27" ht="12" customHeight="1" x14ac:dyDescent="0.2">
      <c r="A42" s="28"/>
      <c r="B42" s="29"/>
      <c r="C42" s="30"/>
      <c r="D42" s="1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4"/>
      <c r="R42" s="24"/>
      <c r="S42" s="24"/>
      <c r="T42" s="24"/>
      <c r="U42" s="24"/>
      <c r="W42" s="24"/>
      <c r="X42" s="25"/>
    </row>
    <row r="43" spans="1:27" ht="12" customHeight="1" x14ac:dyDescent="0.2"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20"/>
    </row>
    <row r="44" spans="1:27" ht="12" customHeight="1" x14ac:dyDescent="0.2"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20"/>
    </row>
    <row r="45" spans="1:27" ht="12" customHeight="1" x14ac:dyDescent="0.2"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20"/>
    </row>
    <row r="46" spans="1:27" ht="12" customHeight="1" x14ac:dyDescent="0.2"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20"/>
    </row>
    <row r="47" spans="1:27" ht="12" customHeight="1" x14ac:dyDescent="0.2"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20"/>
    </row>
    <row r="48" spans="1:27" ht="12" customHeight="1" x14ac:dyDescent="0.2"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20"/>
    </row>
    <row r="49" spans="7:19" ht="12" customHeight="1" x14ac:dyDescent="0.2"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20"/>
    </row>
    <row r="50" spans="7:19" ht="12" customHeight="1" x14ac:dyDescent="0.2"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20"/>
    </row>
    <row r="51" spans="7:19" ht="12" customHeight="1" x14ac:dyDescent="0.2"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20"/>
    </row>
    <row r="52" spans="7:19" ht="12" customHeight="1" x14ac:dyDescent="0.2"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20"/>
    </row>
    <row r="53" spans="7:19" ht="12" customHeight="1" x14ac:dyDescent="0.2"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20"/>
    </row>
    <row r="54" spans="7:19" ht="12" customHeight="1" x14ac:dyDescent="0.2"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20"/>
    </row>
    <row r="55" spans="7:19" ht="12" customHeight="1" x14ac:dyDescent="0.2"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20"/>
    </row>
    <row r="56" spans="7:19" ht="12" customHeight="1" x14ac:dyDescent="0.2"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20"/>
    </row>
    <row r="57" spans="7:19" ht="12" customHeight="1" x14ac:dyDescent="0.2"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20"/>
    </row>
    <row r="58" spans="7:19" ht="12" customHeight="1" x14ac:dyDescent="0.2"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20"/>
    </row>
    <row r="59" spans="7:19" ht="12" customHeight="1" x14ac:dyDescent="0.2"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20"/>
    </row>
    <row r="60" spans="7:19" ht="12" customHeight="1" x14ac:dyDescent="0.2"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20"/>
    </row>
    <row r="61" spans="7:19" ht="12" customHeight="1" x14ac:dyDescent="0.2"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20"/>
    </row>
    <row r="62" spans="7:19" ht="12" customHeight="1" x14ac:dyDescent="0.2"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20"/>
    </row>
    <row r="63" spans="7:19" ht="12" customHeight="1" x14ac:dyDescent="0.2"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20"/>
    </row>
    <row r="64" spans="7:19" ht="12" customHeight="1" x14ac:dyDescent="0.2"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20"/>
    </row>
    <row r="65" spans="7:19" ht="12" customHeight="1" x14ac:dyDescent="0.2"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20"/>
    </row>
    <row r="66" spans="7:19" ht="12" customHeight="1" x14ac:dyDescent="0.2"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20"/>
    </row>
    <row r="67" spans="7:19" ht="12" customHeight="1" x14ac:dyDescent="0.2"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20"/>
    </row>
    <row r="68" spans="7:19" ht="12" customHeight="1" x14ac:dyDescent="0.2"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20"/>
    </row>
    <row r="69" spans="7:19" ht="12" customHeight="1" x14ac:dyDescent="0.2"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20"/>
    </row>
    <row r="70" spans="7:19" ht="12" customHeight="1" x14ac:dyDescent="0.2"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20"/>
    </row>
    <row r="71" spans="7:19" ht="12" customHeight="1" x14ac:dyDescent="0.2"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20"/>
    </row>
    <row r="72" spans="7:19" ht="12" customHeight="1" x14ac:dyDescent="0.2"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20"/>
    </row>
    <row r="73" spans="7:19" ht="12" customHeight="1" x14ac:dyDescent="0.2"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20"/>
    </row>
    <row r="74" spans="7:19" ht="12" customHeight="1" x14ac:dyDescent="0.2"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20"/>
    </row>
    <row r="75" spans="7:19" ht="12" customHeight="1" x14ac:dyDescent="0.2"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20"/>
    </row>
    <row r="76" spans="7:19" ht="12" customHeight="1" x14ac:dyDescent="0.2"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20"/>
    </row>
    <row r="77" spans="7:19" ht="12" customHeight="1" x14ac:dyDescent="0.2"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20"/>
    </row>
    <row r="78" spans="7:19" ht="12" customHeight="1" x14ac:dyDescent="0.2"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20"/>
    </row>
    <row r="79" spans="7:19" ht="12" customHeight="1" x14ac:dyDescent="0.2"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20"/>
    </row>
    <row r="80" spans="7:19" x14ac:dyDescent="0.2"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20"/>
    </row>
    <row r="81" spans="7:19" x14ac:dyDescent="0.2"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20"/>
    </row>
    <row r="82" spans="7:19" x14ac:dyDescent="0.2"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20"/>
    </row>
    <row r="83" spans="7:19" x14ac:dyDescent="0.2"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20"/>
    </row>
    <row r="84" spans="7:19" x14ac:dyDescent="0.2"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20"/>
    </row>
    <row r="85" spans="7:19" x14ac:dyDescent="0.2"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20"/>
    </row>
    <row r="86" spans="7:19" x14ac:dyDescent="0.2"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20"/>
    </row>
    <row r="87" spans="7:19" x14ac:dyDescent="0.2"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20"/>
    </row>
    <row r="88" spans="7:19" x14ac:dyDescent="0.2"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20"/>
    </row>
    <row r="89" spans="7:19" x14ac:dyDescent="0.2"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20"/>
    </row>
    <row r="90" spans="7:19" x14ac:dyDescent="0.2"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20"/>
    </row>
    <row r="91" spans="7:19" x14ac:dyDescent="0.2"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20"/>
    </row>
    <row r="92" spans="7:19" x14ac:dyDescent="0.2"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20"/>
    </row>
    <row r="93" spans="7:19" x14ac:dyDescent="0.2"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20"/>
    </row>
    <row r="94" spans="7:19" x14ac:dyDescent="0.2"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20"/>
    </row>
    <row r="95" spans="7:19" x14ac:dyDescent="0.2"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20"/>
    </row>
    <row r="96" spans="7:19" x14ac:dyDescent="0.2"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20"/>
    </row>
    <row r="97" spans="7:19" x14ac:dyDescent="0.2"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20"/>
    </row>
    <row r="98" spans="7:19" x14ac:dyDescent="0.2"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20"/>
    </row>
    <row r="99" spans="7:19" x14ac:dyDescent="0.2"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20"/>
    </row>
    <row r="100" spans="7:19" x14ac:dyDescent="0.2"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20"/>
    </row>
    <row r="101" spans="7:19" x14ac:dyDescent="0.2"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20"/>
    </row>
    <row r="102" spans="7:19" x14ac:dyDescent="0.2"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20"/>
    </row>
    <row r="103" spans="7:19" x14ac:dyDescent="0.2"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20"/>
    </row>
    <row r="104" spans="7:19" x14ac:dyDescent="0.2"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20"/>
    </row>
    <row r="105" spans="7:19" x14ac:dyDescent="0.2"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20"/>
    </row>
    <row r="106" spans="7:19" x14ac:dyDescent="0.2"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20"/>
    </row>
    <row r="107" spans="7:19" x14ac:dyDescent="0.2"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20"/>
    </row>
    <row r="108" spans="7:19" x14ac:dyDescent="0.2"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20"/>
    </row>
    <row r="109" spans="7:19" x14ac:dyDescent="0.2"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20"/>
    </row>
    <row r="110" spans="7:19" x14ac:dyDescent="0.2"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20"/>
    </row>
    <row r="111" spans="7:19" x14ac:dyDescent="0.2"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20"/>
    </row>
    <row r="112" spans="7:19" x14ac:dyDescent="0.2"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20"/>
    </row>
    <row r="113" spans="7:19" x14ac:dyDescent="0.2"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20"/>
    </row>
    <row r="114" spans="7:19" x14ac:dyDescent="0.2"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20"/>
    </row>
    <row r="115" spans="7:19" x14ac:dyDescent="0.2"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20"/>
    </row>
    <row r="116" spans="7:19" x14ac:dyDescent="0.2"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20"/>
    </row>
    <row r="117" spans="7:19" x14ac:dyDescent="0.2"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20"/>
    </row>
    <row r="118" spans="7:19" x14ac:dyDescent="0.2"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20"/>
    </row>
    <row r="119" spans="7:19" x14ac:dyDescent="0.2"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20"/>
    </row>
    <row r="120" spans="7:19" x14ac:dyDescent="0.2"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20"/>
    </row>
    <row r="121" spans="7:19" x14ac:dyDescent="0.2"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20"/>
    </row>
    <row r="122" spans="7:19" x14ac:dyDescent="0.2"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20"/>
    </row>
    <row r="123" spans="7:19" x14ac:dyDescent="0.2"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20"/>
    </row>
    <row r="124" spans="7:19" x14ac:dyDescent="0.2"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20"/>
    </row>
    <row r="125" spans="7:19" x14ac:dyDescent="0.2"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20"/>
    </row>
    <row r="126" spans="7:19" x14ac:dyDescent="0.2"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20"/>
    </row>
    <row r="127" spans="7:19" x14ac:dyDescent="0.2"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20"/>
    </row>
    <row r="128" spans="7:19" x14ac:dyDescent="0.2"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20"/>
    </row>
    <row r="129" spans="7:19" x14ac:dyDescent="0.2"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20"/>
    </row>
    <row r="130" spans="7:19" x14ac:dyDescent="0.2"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20"/>
    </row>
    <row r="131" spans="7:19" x14ac:dyDescent="0.2"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20"/>
    </row>
    <row r="132" spans="7:19" x14ac:dyDescent="0.2"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20"/>
    </row>
    <row r="133" spans="7:19" x14ac:dyDescent="0.2"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20"/>
    </row>
    <row r="134" spans="7:19" x14ac:dyDescent="0.2"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20"/>
    </row>
    <row r="135" spans="7:19" x14ac:dyDescent="0.2"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20"/>
    </row>
    <row r="136" spans="7:19" x14ac:dyDescent="0.2"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20"/>
    </row>
    <row r="137" spans="7:19" x14ac:dyDescent="0.2"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20"/>
    </row>
    <row r="138" spans="7:19" x14ac:dyDescent="0.2"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20"/>
    </row>
    <row r="139" spans="7:19" x14ac:dyDescent="0.2">
      <c r="G139" s="319"/>
      <c r="S139" s="320"/>
    </row>
    <row r="140" spans="7:19" x14ac:dyDescent="0.2">
      <c r="G140" s="319"/>
      <c r="S140" s="320"/>
    </row>
    <row r="141" spans="7:19" x14ac:dyDescent="0.2">
      <c r="G141" s="319"/>
      <c r="S141" s="320"/>
    </row>
    <row r="142" spans="7:19" x14ac:dyDescent="0.2">
      <c r="G142" s="319"/>
      <c r="S142" s="320"/>
    </row>
    <row r="143" spans="7:19" x14ac:dyDescent="0.2">
      <c r="S143" s="320"/>
    </row>
    <row r="144" spans="7:19" x14ac:dyDescent="0.2">
      <c r="S144" s="320"/>
    </row>
    <row r="145" spans="19:19" x14ac:dyDescent="0.2">
      <c r="S145" s="320"/>
    </row>
    <row r="146" spans="19:19" x14ac:dyDescent="0.2">
      <c r="S146" s="320"/>
    </row>
    <row r="147" spans="19:19" x14ac:dyDescent="0.2">
      <c r="S147" s="320"/>
    </row>
    <row r="148" spans="19:19" x14ac:dyDescent="0.2">
      <c r="S148" s="320"/>
    </row>
    <row r="149" spans="19:19" x14ac:dyDescent="0.2">
      <c r="S149" s="320"/>
    </row>
    <row r="150" spans="19:19" x14ac:dyDescent="0.2">
      <c r="S150" s="320"/>
    </row>
    <row r="151" spans="19:19" x14ac:dyDescent="0.2">
      <c r="S151" s="320"/>
    </row>
    <row r="152" spans="19:19" x14ac:dyDescent="0.2">
      <c r="S152" s="320"/>
    </row>
    <row r="153" spans="19:19" x14ac:dyDescent="0.2">
      <c r="S153" s="320"/>
    </row>
    <row r="154" spans="19:19" x14ac:dyDescent="0.2">
      <c r="S154" s="320"/>
    </row>
    <row r="155" spans="19:19" x14ac:dyDescent="0.2">
      <c r="S155" s="320"/>
    </row>
    <row r="156" spans="19:19" x14ac:dyDescent="0.2">
      <c r="S156" s="320"/>
    </row>
    <row r="157" spans="19:19" x14ac:dyDescent="0.2">
      <c r="S157" s="320"/>
    </row>
    <row r="158" spans="19:19" x14ac:dyDescent="0.2">
      <c r="S158" s="320"/>
    </row>
    <row r="159" spans="19:19" x14ac:dyDescent="0.2">
      <c r="S159" s="320"/>
    </row>
    <row r="160" spans="19:19" x14ac:dyDescent="0.2">
      <c r="S160" s="320"/>
    </row>
    <row r="161" spans="19:19" x14ac:dyDescent="0.2">
      <c r="S161" s="320"/>
    </row>
    <row r="162" spans="19:19" x14ac:dyDescent="0.2">
      <c r="S162" s="320"/>
    </row>
    <row r="163" spans="19:19" x14ac:dyDescent="0.2">
      <c r="S163" s="320"/>
    </row>
    <row r="164" spans="19:19" x14ac:dyDescent="0.2">
      <c r="S164" s="320"/>
    </row>
    <row r="165" spans="19:19" x14ac:dyDescent="0.2">
      <c r="S165" s="320"/>
    </row>
    <row r="166" spans="19:19" x14ac:dyDescent="0.2">
      <c r="S166" s="320"/>
    </row>
    <row r="167" spans="19:19" x14ac:dyDescent="0.2">
      <c r="S167" s="320"/>
    </row>
    <row r="168" spans="19:19" x14ac:dyDescent="0.2">
      <c r="S168" s="320"/>
    </row>
    <row r="169" spans="19:19" x14ac:dyDescent="0.2">
      <c r="S169" s="320"/>
    </row>
    <row r="170" spans="19:19" x14ac:dyDescent="0.2">
      <c r="S170" s="320"/>
    </row>
    <row r="171" spans="19:19" x14ac:dyDescent="0.2">
      <c r="S171" s="320"/>
    </row>
    <row r="172" spans="19:19" x14ac:dyDescent="0.2">
      <c r="S172" s="320"/>
    </row>
    <row r="173" spans="19:19" x14ac:dyDescent="0.2">
      <c r="S173" s="320"/>
    </row>
    <row r="174" spans="19:19" x14ac:dyDescent="0.2">
      <c r="S174" s="320"/>
    </row>
    <row r="175" spans="19:19" x14ac:dyDescent="0.2">
      <c r="S175" s="320"/>
    </row>
    <row r="176" spans="19:19" x14ac:dyDescent="0.2">
      <c r="S176" s="320"/>
    </row>
    <row r="177" spans="19:19" x14ac:dyDescent="0.2">
      <c r="S177" s="320"/>
    </row>
    <row r="178" spans="19:19" x14ac:dyDescent="0.2">
      <c r="S178" s="320"/>
    </row>
    <row r="179" spans="19:19" x14ac:dyDescent="0.2">
      <c r="S179" s="320"/>
    </row>
    <row r="180" spans="19:19" x14ac:dyDescent="0.2">
      <c r="S180" s="320"/>
    </row>
    <row r="181" spans="19:19" x14ac:dyDescent="0.2">
      <c r="S181" s="320"/>
    </row>
    <row r="182" spans="19:19" x14ac:dyDescent="0.2">
      <c r="S182" s="320"/>
    </row>
    <row r="183" spans="19:19" x14ac:dyDescent="0.2">
      <c r="S183" s="320"/>
    </row>
    <row r="184" spans="19:19" x14ac:dyDescent="0.2">
      <c r="S184" s="320"/>
    </row>
    <row r="185" spans="19:19" x14ac:dyDescent="0.2">
      <c r="S185" s="320"/>
    </row>
    <row r="186" spans="19:19" x14ac:dyDescent="0.2">
      <c r="S186" s="320"/>
    </row>
    <row r="187" spans="19:19" x14ac:dyDescent="0.2">
      <c r="S187" s="320"/>
    </row>
    <row r="188" spans="19:19" x14ac:dyDescent="0.2">
      <c r="S188" s="320"/>
    </row>
    <row r="189" spans="19:19" x14ac:dyDescent="0.2">
      <c r="S189" s="320"/>
    </row>
    <row r="190" spans="19:19" x14ac:dyDescent="0.2">
      <c r="S190" s="320"/>
    </row>
    <row r="191" spans="19:19" x14ac:dyDescent="0.2">
      <c r="S191" s="320"/>
    </row>
    <row r="192" spans="19:19" x14ac:dyDescent="0.2">
      <c r="S192" s="320"/>
    </row>
    <row r="193" spans="19:19" x14ac:dyDescent="0.2">
      <c r="S193" s="320"/>
    </row>
    <row r="194" spans="19:19" x14ac:dyDescent="0.2">
      <c r="S194" s="320"/>
    </row>
    <row r="195" spans="19:19" x14ac:dyDescent="0.2">
      <c r="S195" s="320"/>
    </row>
    <row r="196" spans="19:19" x14ac:dyDescent="0.2">
      <c r="S196" s="320"/>
    </row>
    <row r="197" spans="19:19" x14ac:dyDescent="0.2">
      <c r="S197" s="320"/>
    </row>
    <row r="198" spans="19:19" x14ac:dyDescent="0.2">
      <c r="S198" s="320"/>
    </row>
    <row r="199" spans="19:19" x14ac:dyDescent="0.2">
      <c r="S199" s="320"/>
    </row>
    <row r="200" spans="19:19" x14ac:dyDescent="0.2">
      <c r="S200" s="320"/>
    </row>
    <row r="201" spans="19:19" x14ac:dyDescent="0.2">
      <c r="S201" s="320"/>
    </row>
    <row r="202" spans="19:19" x14ac:dyDescent="0.2">
      <c r="S202" s="320"/>
    </row>
    <row r="203" spans="19:19" x14ac:dyDescent="0.2">
      <c r="S203" s="320"/>
    </row>
    <row r="204" spans="19:19" x14ac:dyDescent="0.2">
      <c r="S204" s="320"/>
    </row>
    <row r="205" spans="19:19" x14ac:dyDescent="0.2">
      <c r="S205" s="320"/>
    </row>
    <row r="206" spans="19:19" x14ac:dyDescent="0.2">
      <c r="S206" s="320"/>
    </row>
    <row r="207" spans="19:19" x14ac:dyDescent="0.2">
      <c r="S207" s="320"/>
    </row>
    <row r="208" spans="19:19" x14ac:dyDescent="0.2">
      <c r="S208" s="320"/>
    </row>
    <row r="209" spans="19:19" x14ac:dyDescent="0.2">
      <c r="S209" s="320"/>
    </row>
    <row r="210" spans="19:19" x14ac:dyDescent="0.2">
      <c r="S210" s="320"/>
    </row>
    <row r="211" spans="19:19" x14ac:dyDescent="0.2">
      <c r="S211" s="320"/>
    </row>
    <row r="226" spans="1:22" s="323" customFormat="1" x14ac:dyDescent="0.2">
      <c r="A226" s="307"/>
      <c r="B226" s="307"/>
      <c r="C226" s="307"/>
      <c r="D226" s="307"/>
      <c r="E226" s="307"/>
      <c r="F226" s="318"/>
      <c r="G226" s="321"/>
      <c r="H226" s="321"/>
      <c r="I226" s="321"/>
      <c r="J226" s="321"/>
      <c r="K226" s="321"/>
      <c r="L226" s="321"/>
      <c r="M226" s="321"/>
      <c r="N226" s="321"/>
      <c r="O226" s="321"/>
      <c r="P226" s="321"/>
      <c r="Q226" s="321"/>
      <c r="R226" s="321"/>
      <c r="S226" s="322"/>
      <c r="T226" s="307"/>
      <c r="U226" s="307"/>
      <c r="V226" s="307"/>
    </row>
    <row r="227" spans="1:22" s="323" customFormat="1" x14ac:dyDescent="0.2">
      <c r="A227" s="307"/>
      <c r="B227" s="307"/>
      <c r="C227" s="307"/>
      <c r="D227" s="307"/>
      <c r="E227" s="307"/>
      <c r="F227" s="318"/>
      <c r="G227" s="321"/>
      <c r="H227" s="321"/>
      <c r="I227" s="321"/>
      <c r="J227" s="321"/>
      <c r="K227" s="321"/>
      <c r="L227" s="321"/>
      <c r="M227" s="321"/>
      <c r="N227" s="321"/>
      <c r="O227" s="321"/>
      <c r="P227" s="321"/>
      <c r="Q227" s="321"/>
      <c r="R227" s="321"/>
      <c r="S227" s="322"/>
      <c r="T227" s="307"/>
      <c r="U227" s="307"/>
      <c r="V227" s="307"/>
    </row>
    <row r="231" spans="1:22" s="323" customFormat="1" x14ac:dyDescent="0.2">
      <c r="A231" s="307"/>
      <c r="B231" s="307"/>
      <c r="C231" s="307"/>
      <c r="D231" s="307"/>
      <c r="E231" s="307"/>
      <c r="F231" s="318"/>
      <c r="G231" s="321"/>
      <c r="H231" s="321"/>
      <c r="I231" s="321"/>
      <c r="J231" s="321"/>
      <c r="K231" s="321"/>
      <c r="L231" s="321"/>
      <c r="M231" s="321"/>
      <c r="N231" s="321"/>
      <c r="O231" s="321"/>
      <c r="P231" s="321"/>
      <c r="Q231" s="321"/>
      <c r="R231" s="321"/>
      <c r="S231" s="322"/>
      <c r="T231" s="307"/>
      <c r="U231" s="307"/>
      <c r="V231" s="307"/>
    </row>
  </sheetData>
  <mergeCells count="20">
    <mergeCell ref="A3:A4"/>
    <mergeCell ref="B3:C4"/>
    <mergeCell ref="D3:E4"/>
    <mergeCell ref="F3:F4"/>
    <mergeCell ref="B2:C2"/>
    <mergeCell ref="AB15:AC15"/>
    <mergeCell ref="A15:E15"/>
    <mergeCell ref="D7:E7"/>
    <mergeCell ref="D8:E8"/>
    <mergeCell ref="D10:E10"/>
    <mergeCell ref="D13:E13"/>
    <mergeCell ref="Z15:AA15"/>
    <mergeCell ref="V3:V4"/>
    <mergeCell ref="W3:W4"/>
    <mergeCell ref="X3:Y4"/>
    <mergeCell ref="Z3:Z4"/>
    <mergeCell ref="D5:E5"/>
    <mergeCell ref="G3:R4"/>
    <mergeCell ref="S3:U3"/>
    <mergeCell ref="D6:E6"/>
  </mergeCells>
  <pageMargins left="0.74803149606299213" right="0.19685039370078741" top="1.1023622047244095" bottom="0.39370078740157483" header="0.51181102362204722" footer="0.31496062992125984"/>
  <pageSetup paperSize="9" orientation="landscape" r:id="rId1"/>
  <headerFooter alignWithMargins="0">
    <oddHeader>&amp;L&amp;"Arial CE,Tučné"Chrudimská nemocnice&amp;R&amp;"Arial CE,Tučné"Příloha 1 Servisní smlouvy
&amp;"Arial CE,Obyčejné"strana 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J229"/>
  <sheetViews>
    <sheetView topLeftCell="A13" zoomScale="130" zoomScaleNormal="130" workbookViewId="0">
      <selection activeCell="V28" sqref="V28"/>
    </sheetView>
  </sheetViews>
  <sheetFormatPr defaultColWidth="7.85546875" defaultRowHeight="12" x14ac:dyDescent="0.2"/>
  <cols>
    <col min="1" max="1" width="18.140625" style="307" customWidth="1"/>
    <col min="2" max="2" width="14.28515625" style="307" customWidth="1"/>
    <col min="3" max="3" width="8.28515625" style="307" customWidth="1"/>
    <col min="4" max="4" width="6.7109375" style="307" customWidth="1"/>
    <col min="5" max="5" width="10" style="307" customWidth="1"/>
    <col min="6" max="6" width="7.5703125" style="318" customWidth="1"/>
    <col min="7" max="18" width="2.28515625" style="321" customWidth="1"/>
    <col min="19" max="19" width="6.7109375" style="322" customWidth="1"/>
    <col min="20" max="23" width="6.7109375" style="307" customWidth="1"/>
    <col min="24" max="25" width="8.7109375" style="307" customWidth="1"/>
    <col min="26" max="26" width="6.7109375" style="307" customWidth="1"/>
    <col min="27" max="16384" width="7.85546875" style="307"/>
  </cols>
  <sheetData>
    <row r="2" spans="1:36" ht="13.5" thickBot="1" x14ac:dyDescent="0.25">
      <c r="A2" s="389" t="s">
        <v>232</v>
      </c>
      <c r="B2" s="556" t="s">
        <v>232</v>
      </c>
      <c r="C2" s="557"/>
      <c r="E2" s="318"/>
      <c r="F2" s="321"/>
      <c r="R2" s="322"/>
      <c r="S2" s="307"/>
    </row>
    <row r="3" spans="1:36" s="237" customFormat="1" ht="15.75" customHeight="1" x14ac:dyDescent="0.2">
      <c r="A3" s="594" t="s">
        <v>177</v>
      </c>
      <c r="B3" s="596" t="s">
        <v>215</v>
      </c>
      <c r="C3" s="597"/>
      <c r="D3" s="596" t="s">
        <v>57</v>
      </c>
      <c r="E3" s="597"/>
      <c r="F3" s="600" t="s">
        <v>41</v>
      </c>
      <c r="G3" s="583" t="s">
        <v>42</v>
      </c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5"/>
      <c r="S3" s="589" t="s">
        <v>178</v>
      </c>
      <c r="T3" s="590"/>
      <c r="U3" s="591"/>
      <c r="V3" s="572" t="s">
        <v>43</v>
      </c>
      <c r="W3" s="574" t="s">
        <v>52</v>
      </c>
      <c r="X3" s="576" t="s">
        <v>179</v>
      </c>
      <c r="Y3" s="577"/>
      <c r="Z3" s="602" t="s">
        <v>45</v>
      </c>
    </row>
    <row r="4" spans="1:36" s="237" customFormat="1" ht="30.75" customHeight="1" thickBot="1" x14ac:dyDescent="0.25">
      <c r="A4" s="595"/>
      <c r="B4" s="598"/>
      <c r="C4" s="599"/>
      <c r="D4" s="598"/>
      <c r="E4" s="599"/>
      <c r="F4" s="601"/>
      <c r="G4" s="586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8"/>
      <c r="S4" s="238" t="s">
        <v>17</v>
      </c>
      <c r="T4" s="239" t="s">
        <v>18</v>
      </c>
      <c r="U4" s="240" t="s">
        <v>16</v>
      </c>
      <c r="V4" s="573"/>
      <c r="W4" s="575"/>
      <c r="X4" s="578"/>
      <c r="Y4" s="579"/>
      <c r="Z4" s="603"/>
    </row>
    <row r="5" spans="1:36" s="255" customFormat="1" ht="12" customHeight="1" thickBot="1" x14ac:dyDescent="0.25">
      <c r="A5" s="332" t="s">
        <v>180</v>
      </c>
      <c r="B5" s="242"/>
      <c r="C5" s="242"/>
      <c r="D5" s="582"/>
      <c r="E5" s="582"/>
      <c r="F5" s="243"/>
      <c r="G5" s="244" t="s">
        <v>0</v>
      </c>
      <c r="H5" s="245" t="s">
        <v>1</v>
      </c>
      <c r="I5" s="245" t="s">
        <v>2</v>
      </c>
      <c r="J5" s="245" t="s">
        <v>3</v>
      </c>
      <c r="K5" s="245" t="s">
        <v>4</v>
      </c>
      <c r="L5" s="245" t="s">
        <v>5</v>
      </c>
      <c r="M5" s="245" t="s">
        <v>6</v>
      </c>
      <c r="N5" s="245" t="s">
        <v>7</v>
      </c>
      <c r="O5" s="245" t="s">
        <v>8</v>
      </c>
      <c r="P5" s="245" t="s">
        <v>9</v>
      </c>
      <c r="Q5" s="245" t="s">
        <v>10</v>
      </c>
      <c r="R5" s="246" t="s">
        <v>39</v>
      </c>
      <c r="S5" s="247" t="s">
        <v>11</v>
      </c>
      <c r="T5" s="248" t="s">
        <v>11</v>
      </c>
      <c r="U5" s="249" t="s">
        <v>11</v>
      </c>
      <c r="V5" s="250" t="s">
        <v>46</v>
      </c>
      <c r="W5" s="251" t="s">
        <v>46</v>
      </c>
      <c r="X5" s="252" t="s">
        <v>46</v>
      </c>
      <c r="Y5" s="253" t="s">
        <v>47</v>
      </c>
      <c r="Z5" s="254" t="s">
        <v>181</v>
      </c>
    </row>
    <row r="6" spans="1:36" s="262" customFormat="1" ht="12" customHeight="1" thickTop="1" x14ac:dyDescent="0.2">
      <c r="A6" s="481" t="s">
        <v>182</v>
      </c>
      <c r="B6" s="256" t="s">
        <v>183</v>
      </c>
      <c r="C6" s="349"/>
      <c r="D6" s="592" t="s">
        <v>202</v>
      </c>
      <c r="E6" s="593"/>
      <c r="F6" s="346" t="s">
        <v>209</v>
      </c>
      <c r="G6" s="333" t="s">
        <v>18</v>
      </c>
      <c r="H6" s="334"/>
      <c r="I6" s="334"/>
      <c r="J6" s="334" t="s">
        <v>17</v>
      </c>
      <c r="K6" s="334"/>
      <c r="L6" s="334"/>
      <c r="M6" s="334" t="s">
        <v>16</v>
      </c>
      <c r="N6" s="334"/>
      <c r="O6" s="334"/>
      <c r="P6" s="334" t="s">
        <v>17</v>
      </c>
      <c r="Q6" s="334"/>
      <c r="R6" s="335"/>
      <c r="S6" s="471"/>
      <c r="T6" s="472"/>
      <c r="U6" s="473"/>
      <c r="V6" s="474"/>
      <c r="W6" s="475"/>
      <c r="X6" s="464">
        <f>2*S6+T6+U6+V6+W6</f>
        <v>0</v>
      </c>
      <c r="Y6" s="465">
        <f>X6/12</f>
        <v>0</v>
      </c>
      <c r="Z6" s="496"/>
      <c r="AA6" s="286"/>
      <c r="AB6" s="286"/>
      <c r="AC6" s="286"/>
    </row>
    <row r="7" spans="1:36" s="262" customFormat="1" ht="12" customHeight="1" x14ac:dyDescent="0.2">
      <c r="A7" s="482" t="s">
        <v>182</v>
      </c>
      <c r="B7" s="272" t="s">
        <v>183</v>
      </c>
      <c r="C7" s="350"/>
      <c r="D7" s="566" t="s">
        <v>202</v>
      </c>
      <c r="E7" s="567"/>
      <c r="F7" s="347" t="s">
        <v>210</v>
      </c>
      <c r="G7" s="336" t="s">
        <v>18</v>
      </c>
      <c r="H7" s="337"/>
      <c r="I7" s="337"/>
      <c r="J7" s="337" t="s">
        <v>17</v>
      </c>
      <c r="K7" s="337"/>
      <c r="L7" s="337"/>
      <c r="M7" s="337" t="s">
        <v>16</v>
      </c>
      <c r="N7" s="337"/>
      <c r="O7" s="337"/>
      <c r="P7" s="337" t="s">
        <v>17</v>
      </c>
      <c r="Q7" s="337"/>
      <c r="R7" s="338"/>
      <c r="S7" s="471"/>
      <c r="T7" s="472"/>
      <c r="U7" s="473"/>
      <c r="V7" s="474"/>
      <c r="W7" s="475"/>
      <c r="X7" s="466">
        <f>2*S7+T7+U7+V7+W7</f>
        <v>0</v>
      </c>
      <c r="Y7" s="467">
        <f>X7/12</f>
        <v>0</v>
      </c>
      <c r="Z7" s="496"/>
    </row>
    <row r="8" spans="1:36" s="262" customFormat="1" ht="12" customHeight="1" x14ac:dyDescent="0.2">
      <c r="A8" s="482" t="s">
        <v>182</v>
      </c>
      <c r="B8" s="272" t="s">
        <v>221</v>
      </c>
      <c r="C8" s="350"/>
      <c r="D8" s="566" t="s">
        <v>203</v>
      </c>
      <c r="E8" s="567"/>
      <c r="F8" s="348">
        <v>5181125</v>
      </c>
      <c r="G8" s="336" t="s">
        <v>18</v>
      </c>
      <c r="H8" s="337"/>
      <c r="I8" s="337"/>
      <c r="J8" s="337"/>
      <c r="K8" s="337"/>
      <c r="L8" s="337"/>
      <c r="M8" s="337" t="s">
        <v>16</v>
      </c>
      <c r="N8" s="337"/>
      <c r="O8" s="337"/>
      <c r="P8" s="337"/>
      <c r="Q8" s="337"/>
      <c r="R8" s="338"/>
      <c r="S8" s="471"/>
      <c r="T8" s="472"/>
      <c r="U8" s="473"/>
      <c r="V8" s="474"/>
      <c r="W8" s="475"/>
      <c r="X8" s="466">
        <f t="shared" ref="X8:X10" si="0">2*S8+T8+U8+V8+W8</f>
        <v>0</v>
      </c>
      <c r="Y8" s="467">
        <f t="shared" ref="Y8:Y10" si="1">X8/12</f>
        <v>0</v>
      </c>
      <c r="Z8" s="496"/>
    </row>
    <row r="9" spans="1:36" s="262" customFormat="1" ht="12" customHeight="1" x14ac:dyDescent="0.2">
      <c r="A9" s="483" t="s">
        <v>204</v>
      </c>
      <c r="B9" s="272" t="s">
        <v>190</v>
      </c>
      <c r="C9" s="350"/>
      <c r="D9" s="568" t="s">
        <v>106</v>
      </c>
      <c r="E9" s="569"/>
      <c r="F9" s="347" t="s">
        <v>212</v>
      </c>
      <c r="G9" s="339"/>
      <c r="H9" s="340"/>
      <c r="I9" s="340"/>
      <c r="J9" s="340"/>
      <c r="K9" s="340"/>
      <c r="L9" s="340"/>
      <c r="M9" s="340"/>
      <c r="N9" s="340" t="s">
        <v>16</v>
      </c>
      <c r="O9" s="340"/>
      <c r="P9" s="340"/>
      <c r="Q9" s="340"/>
      <c r="R9" s="341"/>
      <c r="S9" s="267"/>
      <c r="T9" s="268"/>
      <c r="U9" s="476"/>
      <c r="V9" s="269"/>
      <c r="W9" s="484"/>
      <c r="X9" s="466">
        <f t="shared" si="0"/>
        <v>0</v>
      </c>
      <c r="Y9" s="467">
        <f t="shared" si="1"/>
        <v>0</v>
      </c>
      <c r="Z9" s="494"/>
    </row>
    <row r="10" spans="1:36" s="262" customFormat="1" ht="12" customHeight="1" x14ac:dyDescent="0.2">
      <c r="A10" s="482" t="s">
        <v>205</v>
      </c>
      <c r="B10" s="272" t="s">
        <v>190</v>
      </c>
      <c r="C10" s="351"/>
      <c r="D10" s="264" t="s">
        <v>211</v>
      </c>
      <c r="E10" s="265"/>
      <c r="F10" s="273" t="s">
        <v>213</v>
      </c>
      <c r="G10" s="339"/>
      <c r="H10" s="340"/>
      <c r="I10" s="340"/>
      <c r="J10" s="340"/>
      <c r="K10" s="340"/>
      <c r="L10" s="340"/>
      <c r="M10" s="340"/>
      <c r="N10" s="340" t="s">
        <v>16</v>
      </c>
      <c r="O10" s="340"/>
      <c r="P10" s="340"/>
      <c r="Q10" s="340"/>
      <c r="R10" s="341"/>
      <c r="S10" s="267"/>
      <c r="T10" s="268"/>
      <c r="U10" s="476"/>
      <c r="V10" s="355"/>
      <c r="W10" s="475"/>
      <c r="X10" s="466">
        <f t="shared" si="0"/>
        <v>0</v>
      </c>
      <c r="Y10" s="467">
        <f t="shared" si="1"/>
        <v>0</v>
      </c>
      <c r="Z10" s="494"/>
    </row>
    <row r="11" spans="1:36" s="262" customFormat="1" ht="12" customHeight="1" thickBot="1" x14ac:dyDescent="0.25">
      <c r="A11" s="463" t="s">
        <v>206</v>
      </c>
      <c r="B11" s="277" t="s">
        <v>183</v>
      </c>
      <c r="C11" s="352"/>
      <c r="D11" s="570" t="s">
        <v>196</v>
      </c>
      <c r="E11" s="571"/>
      <c r="F11" s="278" t="s">
        <v>214</v>
      </c>
      <c r="G11" s="342"/>
      <c r="H11" s="343"/>
      <c r="I11" s="343"/>
      <c r="J11" s="343"/>
      <c r="K11" s="343"/>
      <c r="L11" s="343"/>
      <c r="M11" s="343" t="s">
        <v>16</v>
      </c>
      <c r="N11" s="343"/>
      <c r="O11" s="343"/>
      <c r="P11" s="343"/>
      <c r="Q11" s="343"/>
      <c r="R11" s="344"/>
      <c r="S11" s="283"/>
      <c r="T11" s="284"/>
      <c r="U11" s="478"/>
      <c r="V11" s="477"/>
      <c r="W11" s="479"/>
      <c r="X11" s="468">
        <f>2*S11+T11+U11+V11+W11+W11</f>
        <v>0</v>
      </c>
      <c r="Y11" s="469">
        <f>X11/12</f>
        <v>0</v>
      </c>
      <c r="Z11" s="497"/>
    </row>
    <row r="12" spans="1:36" s="286" customFormat="1" ht="12" customHeight="1" x14ac:dyDescent="0.2">
      <c r="A12" s="285"/>
      <c r="F12" s="287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T12" s="289"/>
      <c r="U12" s="290"/>
      <c r="V12" s="291"/>
      <c r="W12" s="290"/>
      <c r="X12" s="480"/>
      <c r="Y12" s="480"/>
      <c r="Z12" s="290"/>
    </row>
    <row r="13" spans="1:36" s="286" customFormat="1" ht="12" customHeight="1" x14ac:dyDescent="0.2">
      <c r="A13" s="563" t="s">
        <v>258</v>
      </c>
      <c r="B13" s="564"/>
      <c r="C13" s="564"/>
      <c r="D13" s="564"/>
      <c r="E13" s="565"/>
      <c r="F13" s="287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W13" s="292" t="s">
        <v>198</v>
      </c>
      <c r="X13" s="470">
        <f>SUM(X6:X11)</f>
        <v>0</v>
      </c>
      <c r="Y13" s="470">
        <f>SUM(Y6:Y11)</f>
        <v>0</v>
      </c>
      <c r="Z13" s="562"/>
      <c r="AA13" s="562"/>
      <c r="AB13" s="562"/>
      <c r="AC13" s="562"/>
    </row>
    <row r="14" spans="1:36" s="286" customFormat="1" ht="12" customHeight="1" x14ac:dyDescent="0.2">
      <c r="A14" s="285"/>
      <c r="B14" s="285"/>
      <c r="C14" s="285"/>
      <c r="D14" s="285"/>
      <c r="E14" s="285"/>
      <c r="F14" s="293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85"/>
      <c r="T14" s="285"/>
      <c r="U14" s="285"/>
      <c r="V14" s="285"/>
      <c r="W14" s="285"/>
      <c r="X14" s="285"/>
      <c r="Y14" s="295"/>
      <c r="Z14" s="295"/>
      <c r="AA14" s="295"/>
      <c r="AB14" s="295"/>
      <c r="AC14" s="295"/>
      <c r="AD14" s="295"/>
      <c r="AE14" s="296"/>
      <c r="AF14" s="296"/>
      <c r="AG14" s="297"/>
      <c r="AH14" s="298"/>
      <c r="AI14" s="298"/>
      <c r="AJ14" s="298"/>
    </row>
    <row r="15" spans="1:36" ht="12" customHeight="1" thickBot="1" x14ac:dyDescent="0.25">
      <c r="A15" s="299"/>
      <c r="B15" s="300"/>
      <c r="C15" s="300"/>
      <c r="D15" s="301"/>
      <c r="E15" s="301"/>
      <c r="F15" s="302"/>
      <c r="G15" s="303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304"/>
      <c r="T15" s="305"/>
      <c r="U15" s="304"/>
      <c r="V15" s="306"/>
      <c r="W15" s="306"/>
      <c r="X15" s="306"/>
      <c r="Y15" s="306"/>
      <c r="Z15" s="306"/>
      <c r="AA15" s="306"/>
    </row>
    <row r="16" spans="1:36" ht="12" customHeight="1" x14ac:dyDescent="0.2">
      <c r="A16" s="213" t="s">
        <v>20</v>
      </c>
      <c r="B16" s="214"/>
      <c r="C16" s="215" t="s">
        <v>21</v>
      </c>
      <c r="D16" s="216" t="s">
        <v>50</v>
      </c>
      <c r="E16" s="217" t="s">
        <v>22</v>
      </c>
      <c r="F16" s="218"/>
      <c r="G16" s="219"/>
      <c r="H16" s="220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2"/>
      <c r="T16" s="223" t="s">
        <v>23</v>
      </c>
      <c r="U16" s="90"/>
      <c r="V16" s="452" t="s">
        <v>233</v>
      </c>
      <c r="W16" s="41"/>
      <c r="X16" s="41"/>
      <c r="Y16" s="41"/>
      <c r="Z16" s="46"/>
      <c r="AA16" s="309"/>
    </row>
    <row r="17" spans="1:27" ht="12" customHeight="1" x14ac:dyDescent="0.2">
      <c r="A17" s="199" t="s">
        <v>104</v>
      </c>
      <c r="B17" s="193"/>
      <c r="C17" s="345" t="s">
        <v>24</v>
      </c>
      <c r="D17" s="345" t="s">
        <v>24</v>
      </c>
      <c r="E17" s="201" t="s">
        <v>207</v>
      </c>
      <c r="F17" s="194"/>
      <c r="G17" s="195"/>
      <c r="H17" s="196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8"/>
      <c r="T17" s="224" t="s">
        <v>24</v>
      </c>
      <c r="U17" s="90"/>
      <c r="V17" s="447"/>
      <c r="W17" s="41" t="s">
        <v>234</v>
      </c>
      <c r="X17" s="41"/>
      <c r="Y17" s="41"/>
      <c r="Z17" s="46"/>
      <c r="AA17" s="309"/>
    </row>
    <row r="18" spans="1:27" ht="12" customHeight="1" x14ac:dyDescent="0.2">
      <c r="A18" s="96" t="s">
        <v>84</v>
      </c>
      <c r="B18" s="53"/>
      <c r="C18" s="117" t="s">
        <v>19</v>
      </c>
      <c r="D18" s="119" t="s">
        <v>19</v>
      </c>
      <c r="E18" s="58" t="s">
        <v>25</v>
      </c>
      <c r="F18" s="107"/>
      <c r="G18" s="54"/>
      <c r="H18" s="55"/>
      <c r="I18" s="56"/>
      <c r="J18" s="56"/>
      <c r="K18" s="56"/>
      <c r="L18" s="55"/>
      <c r="M18" s="56"/>
      <c r="N18" s="55"/>
      <c r="O18" s="56"/>
      <c r="P18" s="56"/>
      <c r="Q18" s="55"/>
      <c r="R18" s="55"/>
      <c r="S18" s="57"/>
      <c r="T18" s="97" t="s">
        <v>19</v>
      </c>
      <c r="U18" s="65"/>
      <c r="V18" s="448"/>
      <c r="W18" s="84" t="s">
        <v>232</v>
      </c>
      <c r="X18" s="41"/>
      <c r="Y18" s="41"/>
      <c r="Z18" s="41"/>
      <c r="AA18" s="309"/>
    </row>
    <row r="19" spans="1:27" ht="12" customHeight="1" x14ac:dyDescent="0.2">
      <c r="A19" s="96" t="s">
        <v>85</v>
      </c>
      <c r="B19" s="53"/>
      <c r="C19" s="117" t="s">
        <v>19</v>
      </c>
      <c r="D19" s="119" t="s">
        <v>19</v>
      </c>
      <c r="E19" s="58" t="s">
        <v>25</v>
      </c>
      <c r="F19" s="107"/>
      <c r="G19" s="54"/>
      <c r="H19" s="55"/>
      <c r="I19" s="56"/>
      <c r="J19" s="56"/>
      <c r="K19" s="56"/>
      <c r="L19" s="55"/>
      <c r="M19" s="56"/>
      <c r="N19" s="55"/>
      <c r="O19" s="56"/>
      <c r="P19" s="56"/>
      <c r="Q19" s="55"/>
      <c r="R19" s="55"/>
      <c r="S19" s="57"/>
      <c r="T19" s="97" t="s">
        <v>19</v>
      </c>
      <c r="U19" s="65"/>
      <c r="V19" s="449"/>
      <c r="W19" s="41" t="s">
        <v>237</v>
      </c>
      <c r="X19" s="20"/>
      <c r="Y19" s="41"/>
      <c r="Z19" s="41"/>
      <c r="AA19" s="309"/>
    </row>
    <row r="20" spans="1:27" ht="12" customHeight="1" x14ac:dyDescent="0.2">
      <c r="A20" s="96" t="s">
        <v>86</v>
      </c>
      <c r="B20" s="53"/>
      <c r="C20" s="117" t="s">
        <v>19</v>
      </c>
      <c r="D20" s="119" t="s">
        <v>19</v>
      </c>
      <c r="E20" s="58" t="s">
        <v>25</v>
      </c>
      <c r="F20" s="107"/>
      <c r="G20" s="54"/>
      <c r="H20" s="55"/>
      <c r="I20" s="56"/>
      <c r="J20" s="56"/>
      <c r="K20" s="56"/>
      <c r="L20" s="55"/>
      <c r="M20" s="56"/>
      <c r="N20" s="55"/>
      <c r="O20" s="56"/>
      <c r="P20" s="56"/>
      <c r="Q20" s="55"/>
      <c r="R20" s="55"/>
      <c r="S20" s="57"/>
      <c r="T20" s="97" t="s">
        <v>19</v>
      </c>
      <c r="U20" s="65"/>
      <c r="V20" s="451"/>
      <c r="W20" s="41" t="s">
        <v>235</v>
      </c>
      <c r="X20" s="20"/>
      <c r="Y20" s="41"/>
      <c r="Z20" s="41"/>
      <c r="AA20" s="309"/>
    </row>
    <row r="21" spans="1:27" ht="12" customHeight="1" x14ac:dyDescent="0.2">
      <c r="A21" s="96" t="s">
        <v>54</v>
      </c>
      <c r="B21" s="53"/>
      <c r="C21" s="205" t="s">
        <v>24</v>
      </c>
      <c r="D21" s="206" t="s">
        <v>24</v>
      </c>
      <c r="E21" s="58" t="s">
        <v>176</v>
      </c>
      <c r="F21" s="107"/>
      <c r="G21" s="54"/>
      <c r="H21" s="55"/>
      <c r="I21" s="56"/>
      <c r="J21" s="56"/>
      <c r="K21" s="56"/>
      <c r="L21" s="55"/>
      <c r="M21" s="56"/>
      <c r="N21" s="55"/>
      <c r="O21" s="56"/>
      <c r="P21" s="56"/>
      <c r="Q21" s="55"/>
      <c r="R21" s="55"/>
      <c r="S21" s="57"/>
      <c r="T21" s="208" t="s">
        <v>24</v>
      </c>
      <c r="U21" s="65"/>
      <c r="V21" s="65"/>
      <c r="W21" s="65"/>
      <c r="X21" s="92"/>
      <c r="Y21" s="310"/>
      <c r="Z21" s="308"/>
      <c r="AA21" s="309"/>
    </row>
    <row r="22" spans="1:27" ht="12" customHeight="1" x14ac:dyDescent="0.2">
      <c r="A22" s="191" t="s">
        <v>44</v>
      </c>
      <c r="B22" s="53"/>
      <c r="C22" s="117" t="s">
        <v>19</v>
      </c>
      <c r="D22" s="119" t="s">
        <v>19</v>
      </c>
      <c r="E22" s="58" t="s">
        <v>55</v>
      </c>
      <c r="F22" s="107"/>
      <c r="G22" s="54"/>
      <c r="H22" s="55"/>
      <c r="I22" s="56"/>
      <c r="J22" s="56"/>
      <c r="K22" s="56"/>
      <c r="L22" s="55"/>
      <c r="M22" s="56"/>
      <c r="N22" s="55"/>
      <c r="O22" s="56"/>
      <c r="P22" s="56"/>
      <c r="Q22" s="55"/>
      <c r="R22" s="55"/>
      <c r="S22" s="57"/>
      <c r="T22" s="97" t="s">
        <v>19</v>
      </c>
      <c r="U22" s="65"/>
      <c r="V22" s="65"/>
      <c r="W22" s="65"/>
      <c r="X22" s="84"/>
      <c r="Y22" s="311"/>
      <c r="Z22" s="308"/>
      <c r="AA22" s="309"/>
    </row>
    <row r="23" spans="1:27" ht="12" customHeight="1" x14ac:dyDescent="0.2">
      <c r="A23" s="96" t="s">
        <v>56</v>
      </c>
      <c r="B23" s="53"/>
      <c r="C23" s="117" t="s">
        <v>19</v>
      </c>
      <c r="D23" s="119" t="s">
        <v>19</v>
      </c>
      <c r="E23" s="58" t="s">
        <v>208</v>
      </c>
      <c r="F23" s="107"/>
      <c r="G23" s="54"/>
      <c r="H23" s="55"/>
      <c r="I23" s="56"/>
      <c r="J23" s="56"/>
      <c r="K23" s="56"/>
      <c r="L23" s="55"/>
      <c r="M23" s="56"/>
      <c r="N23" s="55"/>
      <c r="O23" s="56"/>
      <c r="P23" s="56"/>
      <c r="Q23" s="55"/>
      <c r="R23" s="55"/>
      <c r="S23" s="57"/>
      <c r="T23" s="97" t="s">
        <v>19</v>
      </c>
      <c r="U23" s="65"/>
      <c r="V23" s="65"/>
      <c r="W23" s="65"/>
      <c r="X23" s="84"/>
      <c r="Y23" s="312"/>
      <c r="Z23" s="308"/>
      <c r="AA23" s="309"/>
    </row>
    <row r="24" spans="1:27" ht="12" customHeight="1" x14ac:dyDescent="0.2">
      <c r="A24" s="96" t="s">
        <v>97</v>
      </c>
      <c r="B24" s="53"/>
      <c r="C24" s="205" t="s">
        <v>24</v>
      </c>
      <c r="D24" s="206" t="s">
        <v>24</v>
      </c>
      <c r="E24" s="58"/>
      <c r="F24" s="107"/>
      <c r="G24" s="54"/>
      <c r="H24" s="55"/>
      <c r="I24" s="56"/>
      <c r="J24" s="56"/>
      <c r="K24" s="56"/>
      <c r="L24" s="55"/>
      <c r="M24" s="56"/>
      <c r="N24" s="55"/>
      <c r="O24" s="56"/>
      <c r="P24" s="56"/>
      <c r="Q24" s="55"/>
      <c r="R24" s="55"/>
      <c r="S24" s="57"/>
      <c r="T24" s="208" t="s">
        <v>24</v>
      </c>
      <c r="U24" s="65"/>
      <c r="V24" s="122"/>
      <c r="W24" s="122"/>
      <c r="X24" s="52"/>
      <c r="Y24" s="313"/>
      <c r="Z24" s="313"/>
      <c r="AA24" s="313"/>
    </row>
    <row r="25" spans="1:27" ht="12" customHeight="1" x14ac:dyDescent="0.2">
      <c r="A25" s="96" t="s">
        <v>26</v>
      </c>
      <c r="B25" s="53"/>
      <c r="C25" s="117" t="s">
        <v>19</v>
      </c>
      <c r="D25" s="206" t="s">
        <v>24</v>
      </c>
      <c r="E25" s="58" t="s">
        <v>103</v>
      </c>
      <c r="F25" s="107"/>
      <c r="G25" s="54"/>
      <c r="H25" s="55"/>
      <c r="I25" s="56"/>
      <c r="J25" s="56"/>
      <c r="K25" s="56"/>
      <c r="L25" s="55"/>
      <c r="M25" s="56"/>
      <c r="N25" s="55"/>
      <c r="O25" s="56"/>
      <c r="P25" s="56"/>
      <c r="Q25" s="55"/>
      <c r="R25" s="55"/>
      <c r="S25" s="57"/>
      <c r="T25" s="209" t="s">
        <v>24</v>
      </c>
      <c r="U25" s="122"/>
      <c r="V25" s="80"/>
      <c r="W25" s="80"/>
      <c r="X25" s="52"/>
      <c r="Y25" s="313"/>
      <c r="Z25" s="313"/>
      <c r="AA25" s="313"/>
    </row>
    <row r="26" spans="1:27" ht="12" customHeight="1" thickBot="1" x14ac:dyDescent="0.25">
      <c r="A26" s="98" t="s">
        <v>27</v>
      </c>
      <c r="B26" s="99"/>
      <c r="C26" s="118" t="s">
        <v>19</v>
      </c>
      <c r="D26" s="207" t="s">
        <v>24</v>
      </c>
      <c r="E26" s="100" t="s">
        <v>200</v>
      </c>
      <c r="F26" s="108"/>
      <c r="G26" s="101"/>
      <c r="H26" s="102"/>
      <c r="I26" s="103"/>
      <c r="J26" s="103"/>
      <c r="K26" s="103"/>
      <c r="L26" s="102"/>
      <c r="M26" s="103"/>
      <c r="N26" s="102"/>
      <c r="O26" s="103"/>
      <c r="P26" s="103"/>
      <c r="Q26" s="102"/>
      <c r="R26" s="102"/>
      <c r="S26" s="104"/>
      <c r="T26" s="105" t="s">
        <v>19</v>
      </c>
      <c r="U26" s="80"/>
      <c r="V26" s="39"/>
      <c r="W26" s="39"/>
      <c r="X26" s="39"/>
      <c r="Y26" s="313"/>
      <c r="Z26" s="313"/>
      <c r="AA26" s="313"/>
    </row>
    <row r="27" spans="1:27" ht="12" customHeight="1" x14ac:dyDescent="0.2">
      <c r="A27" s="59"/>
      <c r="B27" s="17"/>
      <c r="C27" s="60"/>
      <c r="D27" s="60"/>
      <c r="E27" s="61"/>
      <c r="F27" s="62"/>
      <c r="G27" s="63"/>
      <c r="H27" s="63"/>
      <c r="I27" s="63"/>
      <c r="J27" s="62"/>
      <c r="K27" s="63"/>
      <c r="L27" s="62"/>
      <c r="M27" s="63"/>
      <c r="N27" s="63"/>
      <c r="O27" s="62"/>
      <c r="P27" s="19"/>
      <c r="Q27" s="39"/>
      <c r="R27" s="39"/>
      <c r="S27" s="39"/>
      <c r="T27" s="39"/>
      <c r="U27" s="39"/>
      <c r="V27" s="501"/>
      <c r="W27" s="80"/>
      <c r="X27" s="81"/>
      <c r="Y27" s="313"/>
      <c r="Z27" s="313"/>
      <c r="AA27" s="313"/>
    </row>
    <row r="28" spans="1:27" ht="12" customHeight="1" x14ac:dyDescent="0.2">
      <c r="A28" s="64" t="s">
        <v>28</v>
      </c>
      <c r="B28" s="65" t="s">
        <v>29</v>
      </c>
      <c r="C28" s="613">
        <v>10</v>
      </c>
      <c r="D28" s="76"/>
      <c r="E28" s="77" t="s">
        <v>15</v>
      </c>
      <c r="F28" s="307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80"/>
      <c r="R28" s="80"/>
      <c r="S28" s="80"/>
      <c r="T28" s="80"/>
      <c r="U28" s="80"/>
      <c r="V28" s="80"/>
      <c r="W28" s="80"/>
      <c r="X28" s="81"/>
      <c r="Y28" s="313"/>
      <c r="Z28" s="313"/>
      <c r="AA28" s="313"/>
    </row>
    <row r="29" spans="1:27" ht="12" customHeight="1" x14ac:dyDescent="0.2">
      <c r="A29" s="64"/>
      <c r="B29" s="65" t="s">
        <v>30</v>
      </c>
      <c r="C29" s="611"/>
      <c r="D29" s="76"/>
      <c r="E29" s="84" t="s">
        <v>37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80"/>
      <c r="R29" s="80"/>
      <c r="S29" s="80"/>
      <c r="T29" s="80"/>
      <c r="U29" s="80"/>
      <c r="V29" s="85"/>
      <c r="W29" s="85"/>
      <c r="X29" s="88"/>
      <c r="Y29" s="313"/>
      <c r="Z29" s="313"/>
      <c r="AA29" s="313"/>
    </row>
    <row r="30" spans="1:27" ht="12" customHeight="1" x14ac:dyDescent="0.2">
      <c r="A30" s="85"/>
      <c r="B30" s="86" t="s">
        <v>31</v>
      </c>
      <c r="C30" s="611"/>
      <c r="D30" s="65"/>
      <c r="E30" s="324" t="s">
        <v>199</v>
      </c>
      <c r="F30" s="307"/>
      <c r="G30" s="87"/>
      <c r="H30" s="87"/>
      <c r="I30" s="85"/>
      <c r="J30" s="87"/>
      <c r="K30" s="87"/>
      <c r="L30" s="87"/>
      <c r="M30" s="87"/>
      <c r="N30" s="87"/>
      <c r="O30" s="87"/>
      <c r="P30" s="87"/>
      <c r="Q30" s="85"/>
      <c r="R30" s="85"/>
      <c r="S30" s="85"/>
      <c r="T30" s="85"/>
      <c r="U30" s="85"/>
      <c r="V30" s="4"/>
      <c r="W30" s="4"/>
      <c r="X30" s="5"/>
      <c r="Y30" s="309"/>
      <c r="Z30" s="309"/>
      <c r="AA30" s="309"/>
    </row>
    <row r="31" spans="1:27" ht="12" customHeight="1" x14ac:dyDescent="0.2">
      <c r="A31" s="66"/>
      <c r="B31" s="1"/>
      <c r="C31" s="1"/>
      <c r="D31" s="9"/>
      <c r="E31" s="7"/>
      <c r="F31" s="7"/>
      <c r="G31" s="7"/>
      <c r="H31" s="7"/>
      <c r="I31" s="1"/>
      <c r="J31" s="7"/>
      <c r="K31" s="7"/>
      <c r="L31" s="7"/>
      <c r="M31" s="7"/>
      <c r="N31" s="7"/>
      <c r="O31" s="7"/>
      <c r="P31" s="7"/>
      <c r="Q31" s="4"/>
      <c r="R31" s="4"/>
      <c r="S31" s="4"/>
      <c r="T31" s="4"/>
      <c r="U31" s="4"/>
      <c r="V31" s="24"/>
      <c r="W31" s="24"/>
      <c r="X31" s="25"/>
      <c r="Y31" s="314"/>
      <c r="Z31" s="314"/>
      <c r="AA31" s="314"/>
    </row>
    <row r="32" spans="1:27" ht="12" customHeight="1" x14ac:dyDescent="0.2">
      <c r="A32" s="68" t="s">
        <v>32</v>
      </c>
      <c r="B32" s="28" t="s">
        <v>12</v>
      </c>
      <c r="D32" s="69" t="s">
        <v>33</v>
      </c>
      <c r="E32" s="13" t="s">
        <v>34</v>
      </c>
      <c r="F32" s="13"/>
      <c r="G32" s="23"/>
      <c r="H32" s="23"/>
      <c r="I32" s="13"/>
      <c r="J32" s="23"/>
      <c r="K32" s="23"/>
      <c r="L32" s="23"/>
      <c r="M32" s="23"/>
      <c r="N32" s="23"/>
      <c r="O32" s="23"/>
      <c r="P32" s="23"/>
      <c r="Q32" s="24"/>
      <c r="R32" s="24"/>
      <c r="S32" s="24"/>
      <c r="T32" s="24"/>
      <c r="U32" s="24"/>
      <c r="V32" s="24"/>
      <c r="W32" s="24"/>
      <c r="X32" s="25"/>
      <c r="Y32" s="316"/>
      <c r="Z32" s="316"/>
      <c r="AA32" s="315"/>
    </row>
    <row r="33" spans="1:27" ht="12" customHeight="1" x14ac:dyDescent="0.2">
      <c r="A33" s="13"/>
      <c r="B33" s="28" t="s">
        <v>35</v>
      </c>
      <c r="D33" s="69" t="s">
        <v>36</v>
      </c>
      <c r="E33" s="13" t="s">
        <v>34</v>
      </c>
      <c r="F33" s="1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4"/>
      <c r="R33" s="24"/>
      <c r="S33" s="24"/>
      <c r="T33" s="24"/>
      <c r="U33" s="24"/>
      <c r="V33" s="74"/>
      <c r="W33" s="74"/>
      <c r="X33" s="25"/>
      <c r="Y33" s="306"/>
      <c r="Z33" s="306"/>
      <c r="AA33" s="306"/>
    </row>
    <row r="34" spans="1:27" ht="12" customHeight="1" x14ac:dyDescent="0.2">
      <c r="A34" s="71"/>
      <c r="B34" s="72"/>
      <c r="C34" s="70"/>
      <c r="D34" s="7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4"/>
      <c r="R34" s="74"/>
      <c r="S34" s="74"/>
      <c r="T34" s="74"/>
      <c r="U34" s="74"/>
      <c r="V34" s="39"/>
      <c r="W34" s="39"/>
      <c r="X34" s="39"/>
      <c r="Y34" s="314"/>
      <c r="Z34" s="314"/>
      <c r="AA34" s="314"/>
    </row>
    <row r="35" spans="1:27" ht="12" customHeight="1" x14ac:dyDescent="0.2">
      <c r="A35" s="43"/>
      <c r="B35" s="26"/>
      <c r="C35" s="17"/>
      <c r="D35" s="41"/>
      <c r="E35" s="19"/>
      <c r="F35" s="41"/>
      <c r="G35" s="19"/>
      <c r="H35" s="19"/>
      <c r="I35" s="41"/>
      <c r="J35" s="41"/>
      <c r="K35" s="19"/>
      <c r="L35" s="19"/>
      <c r="M35" s="19"/>
      <c r="N35" s="19"/>
      <c r="O35" s="19"/>
      <c r="P35" s="19"/>
      <c r="Q35" s="39"/>
      <c r="R35" s="39"/>
      <c r="S35" s="39"/>
      <c r="T35" s="39"/>
      <c r="U35" s="39"/>
      <c r="V35" s="39"/>
      <c r="W35" s="39"/>
      <c r="X35" s="39"/>
      <c r="Y35" s="306"/>
      <c r="Z35" s="306"/>
      <c r="AA35" s="317"/>
    </row>
    <row r="36" spans="1:27" ht="12" customHeight="1" x14ac:dyDescent="0.2">
      <c r="A36" s="41"/>
      <c r="B36" s="26"/>
      <c r="C36" s="17"/>
      <c r="D36" s="41"/>
      <c r="E36" s="19"/>
      <c r="F36" s="41"/>
      <c r="G36" s="19"/>
      <c r="H36" s="19"/>
      <c r="I36" s="41"/>
      <c r="J36" s="41"/>
      <c r="K36" s="19"/>
      <c r="L36" s="19"/>
      <c r="M36" s="19"/>
      <c r="N36" s="19"/>
      <c r="O36" s="19"/>
      <c r="P36" s="19"/>
      <c r="Q36" s="39"/>
      <c r="R36" s="39"/>
      <c r="S36" s="39"/>
      <c r="T36" s="39"/>
      <c r="U36" s="39"/>
      <c r="V36" s="39"/>
      <c r="W36" s="39"/>
      <c r="X36" s="39"/>
    </row>
    <row r="37" spans="1:27" ht="12" customHeight="1" x14ac:dyDescent="0.2">
      <c r="A37" s="41"/>
      <c r="B37" s="19"/>
      <c r="C37" s="17"/>
      <c r="D37" s="41"/>
      <c r="E37" s="19"/>
      <c r="F37" s="41"/>
      <c r="G37" s="19"/>
      <c r="H37" s="19"/>
      <c r="I37" s="41"/>
      <c r="J37" s="41"/>
      <c r="K37" s="19"/>
      <c r="L37" s="19"/>
      <c r="M37" s="19"/>
      <c r="N37" s="19"/>
      <c r="O37" s="19"/>
      <c r="P37" s="19"/>
      <c r="Q37" s="39"/>
      <c r="R37" s="39"/>
      <c r="S37" s="39"/>
      <c r="T37" s="39"/>
      <c r="U37" s="39"/>
      <c r="V37" s="39"/>
      <c r="W37" s="39"/>
      <c r="X37" s="39"/>
    </row>
    <row r="38" spans="1:27" ht="12" customHeight="1" x14ac:dyDescent="0.2">
      <c r="A38" s="43"/>
      <c r="B38" s="35"/>
      <c r="C38" s="17"/>
      <c r="D38" s="41"/>
      <c r="E38" s="19"/>
      <c r="F38" s="41"/>
      <c r="G38" s="19"/>
      <c r="H38" s="19"/>
      <c r="I38" s="41"/>
      <c r="J38" s="41"/>
      <c r="K38" s="19"/>
      <c r="L38" s="19"/>
      <c r="M38" s="19"/>
      <c r="N38" s="19"/>
      <c r="O38" s="19"/>
      <c r="P38" s="19"/>
      <c r="Q38" s="39"/>
      <c r="R38" s="39"/>
      <c r="S38" s="39"/>
      <c r="T38" s="39"/>
      <c r="U38" s="39"/>
      <c r="V38" s="39"/>
      <c r="W38" s="39"/>
      <c r="X38" s="39"/>
    </row>
    <row r="39" spans="1:27" ht="12" customHeight="1" x14ac:dyDescent="0.2">
      <c r="A39" s="43"/>
      <c r="B39" s="35"/>
      <c r="C39" s="17"/>
      <c r="D39" s="41"/>
      <c r="E39" s="19"/>
      <c r="F39" s="41"/>
      <c r="G39" s="19"/>
      <c r="H39" s="19"/>
      <c r="I39" s="41"/>
      <c r="J39" s="41"/>
      <c r="K39" s="19"/>
      <c r="L39" s="19"/>
      <c r="M39" s="19"/>
      <c r="N39" s="19"/>
      <c r="O39" s="19"/>
      <c r="P39" s="19"/>
      <c r="Q39" s="39"/>
      <c r="R39" s="39"/>
      <c r="S39" s="39"/>
      <c r="T39" s="39"/>
      <c r="U39" s="39"/>
      <c r="V39" s="24"/>
      <c r="W39" s="24"/>
      <c r="X39" s="25"/>
    </row>
    <row r="40" spans="1:27" ht="12" customHeight="1" x14ac:dyDescent="0.2">
      <c r="A40" s="28"/>
      <c r="B40" s="29"/>
      <c r="C40" s="30"/>
      <c r="D40" s="1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4"/>
      <c r="R40" s="24"/>
      <c r="S40" s="24"/>
      <c r="T40" s="24"/>
      <c r="U40" s="24"/>
    </row>
    <row r="41" spans="1:27" ht="12" customHeight="1" x14ac:dyDescent="0.2"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20"/>
    </row>
    <row r="42" spans="1:27" ht="12" customHeight="1" x14ac:dyDescent="0.2"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20"/>
    </row>
    <row r="43" spans="1:27" ht="12" customHeight="1" x14ac:dyDescent="0.2"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20"/>
    </row>
    <row r="44" spans="1:27" ht="12" customHeight="1" x14ac:dyDescent="0.2"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20"/>
    </row>
    <row r="45" spans="1:27" ht="12" customHeight="1" x14ac:dyDescent="0.2"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20"/>
    </row>
    <row r="46" spans="1:27" ht="12" customHeight="1" x14ac:dyDescent="0.2"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20"/>
    </row>
    <row r="47" spans="1:27" ht="12" customHeight="1" x14ac:dyDescent="0.2"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20"/>
    </row>
    <row r="48" spans="1:27" ht="12" customHeight="1" x14ac:dyDescent="0.2"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20"/>
    </row>
    <row r="49" spans="7:19" ht="12" customHeight="1" x14ac:dyDescent="0.2"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20"/>
    </row>
    <row r="50" spans="7:19" ht="12" customHeight="1" x14ac:dyDescent="0.2"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20"/>
    </row>
    <row r="51" spans="7:19" ht="12" customHeight="1" x14ac:dyDescent="0.2"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20"/>
    </row>
    <row r="52" spans="7:19" ht="12" customHeight="1" x14ac:dyDescent="0.2"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20"/>
    </row>
    <row r="53" spans="7:19" ht="12" customHeight="1" x14ac:dyDescent="0.2"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20"/>
    </row>
    <row r="54" spans="7:19" ht="12" customHeight="1" x14ac:dyDescent="0.2"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20"/>
    </row>
    <row r="55" spans="7:19" ht="12" customHeight="1" x14ac:dyDescent="0.2"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20"/>
    </row>
    <row r="56" spans="7:19" ht="12" customHeight="1" x14ac:dyDescent="0.2"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20"/>
    </row>
    <row r="57" spans="7:19" ht="12" customHeight="1" x14ac:dyDescent="0.2"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20"/>
    </row>
    <row r="58" spans="7:19" ht="12" customHeight="1" x14ac:dyDescent="0.2"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20"/>
    </row>
    <row r="59" spans="7:19" ht="12" customHeight="1" x14ac:dyDescent="0.2"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20"/>
    </row>
    <row r="60" spans="7:19" ht="12" customHeight="1" x14ac:dyDescent="0.2"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20"/>
    </row>
    <row r="61" spans="7:19" ht="12" customHeight="1" x14ac:dyDescent="0.2"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20"/>
    </row>
    <row r="62" spans="7:19" ht="12" customHeight="1" x14ac:dyDescent="0.2"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20"/>
    </row>
    <row r="63" spans="7:19" ht="12" customHeight="1" x14ac:dyDescent="0.2"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20"/>
    </row>
    <row r="64" spans="7:19" ht="12" customHeight="1" x14ac:dyDescent="0.2"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20"/>
    </row>
    <row r="65" spans="7:19" ht="12" customHeight="1" x14ac:dyDescent="0.2"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20"/>
    </row>
    <row r="66" spans="7:19" ht="12" customHeight="1" x14ac:dyDescent="0.2"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20"/>
    </row>
    <row r="67" spans="7:19" ht="12" customHeight="1" x14ac:dyDescent="0.2"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20"/>
    </row>
    <row r="68" spans="7:19" ht="12" customHeight="1" x14ac:dyDescent="0.2"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20"/>
    </row>
    <row r="69" spans="7:19" ht="12" customHeight="1" x14ac:dyDescent="0.2"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20"/>
    </row>
    <row r="70" spans="7:19" ht="12" customHeight="1" x14ac:dyDescent="0.2"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20"/>
    </row>
    <row r="71" spans="7:19" ht="12" customHeight="1" x14ac:dyDescent="0.2"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20"/>
    </row>
    <row r="72" spans="7:19" ht="12" customHeight="1" x14ac:dyDescent="0.2"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20"/>
    </row>
    <row r="73" spans="7:19" ht="12" customHeight="1" x14ac:dyDescent="0.2"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20"/>
    </row>
    <row r="74" spans="7:19" ht="12" customHeight="1" x14ac:dyDescent="0.2"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20"/>
    </row>
    <row r="75" spans="7:19" ht="12" customHeight="1" x14ac:dyDescent="0.2"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20"/>
    </row>
    <row r="76" spans="7:19" ht="12" customHeight="1" x14ac:dyDescent="0.2"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20"/>
    </row>
    <row r="77" spans="7:19" ht="12" customHeight="1" x14ac:dyDescent="0.2"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20"/>
    </row>
    <row r="78" spans="7:19" x14ac:dyDescent="0.2"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20"/>
    </row>
    <row r="79" spans="7:19" x14ac:dyDescent="0.2"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20"/>
    </row>
    <row r="80" spans="7:19" x14ac:dyDescent="0.2"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20"/>
    </row>
    <row r="81" spans="7:19" x14ac:dyDescent="0.2"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20"/>
    </row>
    <row r="82" spans="7:19" x14ac:dyDescent="0.2"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20"/>
    </row>
    <row r="83" spans="7:19" x14ac:dyDescent="0.2"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20"/>
    </row>
    <row r="84" spans="7:19" x14ac:dyDescent="0.2"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20"/>
    </row>
    <row r="85" spans="7:19" x14ac:dyDescent="0.2"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20"/>
    </row>
    <row r="86" spans="7:19" x14ac:dyDescent="0.2"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20"/>
    </row>
    <row r="87" spans="7:19" x14ac:dyDescent="0.2"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20"/>
    </row>
    <row r="88" spans="7:19" x14ac:dyDescent="0.2"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20"/>
    </row>
    <row r="89" spans="7:19" x14ac:dyDescent="0.2"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20"/>
    </row>
    <row r="90" spans="7:19" x14ac:dyDescent="0.2"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20"/>
    </row>
    <row r="91" spans="7:19" x14ac:dyDescent="0.2"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20"/>
    </row>
    <row r="92" spans="7:19" x14ac:dyDescent="0.2"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20"/>
    </row>
    <row r="93" spans="7:19" x14ac:dyDescent="0.2"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20"/>
    </row>
    <row r="94" spans="7:19" x14ac:dyDescent="0.2"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20"/>
    </row>
    <row r="95" spans="7:19" x14ac:dyDescent="0.2"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20"/>
    </row>
    <row r="96" spans="7:19" x14ac:dyDescent="0.2"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20"/>
    </row>
    <row r="97" spans="7:19" x14ac:dyDescent="0.2"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20"/>
    </row>
    <row r="98" spans="7:19" x14ac:dyDescent="0.2"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20"/>
    </row>
    <row r="99" spans="7:19" x14ac:dyDescent="0.2"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20"/>
    </row>
    <row r="100" spans="7:19" x14ac:dyDescent="0.2"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20"/>
    </row>
    <row r="101" spans="7:19" x14ac:dyDescent="0.2"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20"/>
    </row>
    <row r="102" spans="7:19" x14ac:dyDescent="0.2"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20"/>
    </row>
    <row r="103" spans="7:19" x14ac:dyDescent="0.2"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20"/>
    </row>
    <row r="104" spans="7:19" x14ac:dyDescent="0.2"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20"/>
    </row>
    <row r="105" spans="7:19" x14ac:dyDescent="0.2"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20"/>
    </row>
    <row r="106" spans="7:19" x14ac:dyDescent="0.2"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20"/>
    </row>
    <row r="107" spans="7:19" x14ac:dyDescent="0.2"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20"/>
    </row>
    <row r="108" spans="7:19" x14ac:dyDescent="0.2"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20"/>
    </row>
    <row r="109" spans="7:19" x14ac:dyDescent="0.2"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20"/>
    </row>
    <row r="110" spans="7:19" x14ac:dyDescent="0.2"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20"/>
    </row>
    <row r="111" spans="7:19" x14ac:dyDescent="0.2"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20"/>
    </row>
    <row r="112" spans="7:19" x14ac:dyDescent="0.2"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20"/>
    </row>
    <row r="113" spans="7:19" x14ac:dyDescent="0.2"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20"/>
    </row>
    <row r="114" spans="7:19" x14ac:dyDescent="0.2"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20"/>
    </row>
    <row r="115" spans="7:19" x14ac:dyDescent="0.2"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20"/>
    </row>
    <row r="116" spans="7:19" x14ac:dyDescent="0.2"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20"/>
    </row>
    <row r="117" spans="7:19" x14ac:dyDescent="0.2"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20"/>
    </row>
    <row r="118" spans="7:19" x14ac:dyDescent="0.2"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20"/>
    </row>
    <row r="119" spans="7:19" x14ac:dyDescent="0.2"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20"/>
    </row>
    <row r="120" spans="7:19" x14ac:dyDescent="0.2"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20"/>
    </row>
    <row r="121" spans="7:19" x14ac:dyDescent="0.2"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20"/>
    </row>
    <row r="122" spans="7:19" x14ac:dyDescent="0.2"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20"/>
    </row>
    <row r="123" spans="7:19" x14ac:dyDescent="0.2"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20"/>
    </row>
    <row r="124" spans="7:19" x14ac:dyDescent="0.2"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20"/>
    </row>
    <row r="125" spans="7:19" x14ac:dyDescent="0.2"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20"/>
    </row>
    <row r="126" spans="7:19" x14ac:dyDescent="0.2"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20"/>
    </row>
    <row r="127" spans="7:19" x14ac:dyDescent="0.2"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20"/>
    </row>
    <row r="128" spans="7:19" x14ac:dyDescent="0.2"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20"/>
    </row>
    <row r="129" spans="7:19" x14ac:dyDescent="0.2"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20"/>
    </row>
    <row r="130" spans="7:19" x14ac:dyDescent="0.2"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20"/>
    </row>
    <row r="131" spans="7:19" x14ac:dyDescent="0.2"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20"/>
    </row>
    <row r="132" spans="7:19" x14ac:dyDescent="0.2"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20"/>
    </row>
    <row r="133" spans="7:19" x14ac:dyDescent="0.2"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20"/>
    </row>
    <row r="134" spans="7:19" x14ac:dyDescent="0.2"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20"/>
    </row>
    <row r="135" spans="7:19" x14ac:dyDescent="0.2"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20"/>
    </row>
    <row r="136" spans="7:19" x14ac:dyDescent="0.2"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20"/>
    </row>
    <row r="137" spans="7:19" x14ac:dyDescent="0.2">
      <c r="G137" s="319"/>
      <c r="S137" s="320"/>
    </row>
    <row r="138" spans="7:19" x14ac:dyDescent="0.2">
      <c r="G138" s="319"/>
      <c r="S138" s="320"/>
    </row>
    <row r="139" spans="7:19" x14ac:dyDescent="0.2">
      <c r="G139" s="319"/>
      <c r="S139" s="320"/>
    </row>
    <row r="140" spans="7:19" x14ac:dyDescent="0.2">
      <c r="G140" s="319"/>
      <c r="S140" s="320"/>
    </row>
    <row r="141" spans="7:19" x14ac:dyDescent="0.2">
      <c r="S141" s="320"/>
    </row>
    <row r="142" spans="7:19" x14ac:dyDescent="0.2">
      <c r="S142" s="320"/>
    </row>
    <row r="143" spans="7:19" x14ac:dyDescent="0.2">
      <c r="S143" s="320"/>
    </row>
    <row r="144" spans="7:19" x14ac:dyDescent="0.2">
      <c r="S144" s="320"/>
    </row>
    <row r="145" spans="19:19" x14ac:dyDescent="0.2">
      <c r="S145" s="320"/>
    </row>
    <row r="146" spans="19:19" x14ac:dyDescent="0.2">
      <c r="S146" s="320"/>
    </row>
    <row r="147" spans="19:19" x14ac:dyDescent="0.2">
      <c r="S147" s="320"/>
    </row>
    <row r="148" spans="19:19" x14ac:dyDescent="0.2">
      <c r="S148" s="320"/>
    </row>
    <row r="149" spans="19:19" x14ac:dyDescent="0.2">
      <c r="S149" s="320"/>
    </row>
    <row r="150" spans="19:19" x14ac:dyDescent="0.2">
      <c r="S150" s="320"/>
    </row>
    <row r="151" spans="19:19" x14ac:dyDescent="0.2">
      <c r="S151" s="320"/>
    </row>
    <row r="152" spans="19:19" x14ac:dyDescent="0.2">
      <c r="S152" s="320"/>
    </row>
    <row r="153" spans="19:19" x14ac:dyDescent="0.2">
      <c r="S153" s="320"/>
    </row>
    <row r="154" spans="19:19" x14ac:dyDescent="0.2">
      <c r="S154" s="320"/>
    </row>
    <row r="155" spans="19:19" x14ac:dyDescent="0.2">
      <c r="S155" s="320"/>
    </row>
    <row r="156" spans="19:19" x14ac:dyDescent="0.2">
      <c r="S156" s="320"/>
    </row>
    <row r="157" spans="19:19" x14ac:dyDescent="0.2">
      <c r="S157" s="320"/>
    </row>
    <row r="158" spans="19:19" x14ac:dyDescent="0.2">
      <c r="S158" s="320"/>
    </row>
    <row r="159" spans="19:19" x14ac:dyDescent="0.2">
      <c r="S159" s="320"/>
    </row>
    <row r="160" spans="19:19" x14ac:dyDescent="0.2">
      <c r="S160" s="320"/>
    </row>
    <row r="161" spans="19:19" x14ac:dyDescent="0.2">
      <c r="S161" s="320"/>
    </row>
    <row r="162" spans="19:19" x14ac:dyDescent="0.2">
      <c r="S162" s="320"/>
    </row>
    <row r="163" spans="19:19" x14ac:dyDescent="0.2">
      <c r="S163" s="320"/>
    </row>
    <row r="164" spans="19:19" x14ac:dyDescent="0.2">
      <c r="S164" s="320"/>
    </row>
    <row r="165" spans="19:19" x14ac:dyDescent="0.2">
      <c r="S165" s="320"/>
    </row>
    <row r="166" spans="19:19" x14ac:dyDescent="0.2">
      <c r="S166" s="320"/>
    </row>
    <row r="167" spans="19:19" x14ac:dyDescent="0.2">
      <c r="S167" s="320"/>
    </row>
    <row r="168" spans="19:19" x14ac:dyDescent="0.2">
      <c r="S168" s="320"/>
    </row>
    <row r="169" spans="19:19" x14ac:dyDescent="0.2">
      <c r="S169" s="320"/>
    </row>
    <row r="170" spans="19:19" x14ac:dyDescent="0.2">
      <c r="S170" s="320"/>
    </row>
    <row r="171" spans="19:19" x14ac:dyDescent="0.2">
      <c r="S171" s="320"/>
    </row>
    <row r="172" spans="19:19" x14ac:dyDescent="0.2">
      <c r="S172" s="320"/>
    </row>
    <row r="173" spans="19:19" x14ac:dyDescent="0.2">
      <c r="S173" s="320"/>
    </row>
    <row r="174" spans="19:19" x14ac:dyDescent="0.2">
      <c r="S174" s="320"/>
    </row>
    <row r="175" spans="19:19" x14ac:dyDescent="0.2">
      <c r="S175" s="320"/>
    </row>
    <row r="176" spans="19:19" x14ac:dyDescent="0.2">
      <c r="S176" s="320"/>
    </row>
    <row r="177" spans="19:19" x14ac:dyDescent="0.2">
      <c r="S177" s="320"/>
    </row>
    <row r="178" spans="19:19" x14ac:dyDescent="0.2">
      <c r="S178" s="320"/>
    </row>
    <row r="179" spans="19:19" x14ac:dyDescent="0.2">
      <c r="S179" s="320"/>
    </row>
    <row r="180" spans="19:19" x14ac:dyDescent="0.2">
      <c r="S180" s="320"/>
    </row>
    <row r="181" spans="19:19" x14ac:dyDescent="0.2">
      <c r="S181" s="320"/>
    </row>
    <row r="182" spans="19:19" x14ac:dyDescent="0.2">
      <c r="S182" s="320"/>
    </row>
    <row r="183" spans="19:19" x14ac:dyDescent="0.2">
      <c r="S183" s="320"/>
    </row>
    <row r="184" spans="19:19" x14ac:dyDescent="0.2">
      <c r="S184" s="320"/>
    </row>
    <row r="185" spans="19:19" x14ac:dyDescent="0.2">
      <c r="S185" s="320"/>
    </row>
    <row r="186" spans="19:19" x14ac:dyDescent="0.2">
      <c r="S186" s="320"/>
    </row>
    <row r="187" spans="19:19" x14ac:dyDescent="0.2">
      <c r="S187" s="320"/>
    </row>
    <row r="188" spans="19:19" x14ac:dyDescent="0.2">
      <c r="S188" s="320"/>
    </row>
    <row r="189" spans="19:19" x14ac:dyDescent="0.2">
      <c r="S189" s="320"/>
    </row>
    <row r="190" spans="19:19" x14ac:dyDescent="0.2">
      <c r="S190" s="320"/>
    </row>
    <row r="191" spans="19:19" x14ac:dyDescent="0.2">
      <c r="S191" s="320"/>
    </row>
    <row r="192" spans="19:19" x14ac:dyDescent="0.2">
      <c r="S192" s="320"/>
    </row>
    <row r="193" spans="19:19" x14ac:dyDescent="0.2">
      <c r="S193" s="320"/>
    </row>
    <row r="194" spans="19:19" x14ac:dyDescent="0.2">
      <c r="S194" s="320"/>
    </row>
    <row r="195" spans="19:19" x14ac:dyDescent="0.2">
      <c r="S195" s="320"/>
    </row>
    <row r="196" spans="19:19" x14ac:dyDescent="0.2">
      <c r="S196" s="320"/>
    </row>
    <row r="197" spans="19:19" x14ac:dyDescent="0.2">
      <c r="S197" s="320"/>
    </row>
    <row r="198" spans="19:19" x14ac:dyDescent="0.2">
      <c r="S198" s="320"/>
    </row>
    <row r="199" spans="19:19" x14ac:dyDescent="0.2">
      <c r="S199" s="320"/>
    </row>
    <row r="200" spans="19:19" x14ac:dyDescent="0.2">
      <c r="S200" s="320"/>
    </row>
    <row r="201" spans="19:19" x14ac:dyDescent="0.2">
      <c r="S201" s="320"/>
    </row>
    <row r="202" spans="19:19" x14ac:dyDescent="0.2">
      <c r="S202" s="320"/>
    </row>
    <row r="203" spans="19:19" x14ac:dyDescent="0.2">
      <c r="S203" s="320"/>
    </row>
    <row r="204" spans="19:19" x14ac:dyDescent="0.2">
      <c r="S204" s="320"/>
    </row>
    <row r="205" spans="19:19" x14ac:dyDescent="0.2">
      <c r="S205" s="320"/>
    </row>
    <row r="206" spans="19:19" x14ac:dyDescent="0.2">
      <c r="S206" s="320"/>
    </row>
    <row r="207" spans="19:19" x14ac:dyDescent="0.2">
      <c r="S207" s="320"/>
    </row>
    <row r="208" spans="19:19" x14ac:dyDescent="0.2">
      <c r="S208" s="320"/>
    </row>
    <row r="209" spans="1:27" x14ac:dyDescent="0.2">
      <c r="S209" s="320"/>
    </row>
    <row r="223" spans="1:27" x14ac:dyDescent="0.2">
      <c r="W223" s="323"/>
      <c r="X223" s="323"/>
      <c r="Y223" s="323"/>
      <c r="Z223" s="323"/>
      <c r="AA223" s="323"/>
    </row>
    <row r="224" spans="1:27" s="323" customFormat="1" x14ac:dyDescent="0.2">
      <c r="A224" s="307"/>
      <c r="B224" s="307"/>
      <c r="C224" s="307"/>
      <c r="D224" s="307"/>
      <c r="E224" s="307"/>
      <c r="F224" s="318"/>
      <c r="G224" s="321"/>
      <c r="H224" s="321"/>
      <c r="I224" s="321"/>
      <c r="J224" s="321"/>
      <c r="K224" s="321"/>
      <c r="L224" s="321"/>
      <c r="M224" s="321"/>
      <c r="N224" s="321"/>
      <c r="O224" s="321"/>
      <c r="P224" s="321"/>
      <c r="Q224" s="321"/>
      <c r="R224" s="321"/>
      <c r="S224" s="322"/>
      <c r="T224" s="307"/>
      <c r="U224" s="307"/>
      <c r="V224" s="307"/>
    </row>
    <row r="225" spans="1:27" s="323" customFormat="1" x14ac:dyDescent="0.2">
      <c r="A225" s="307"/>
      <c r="B225" s="307"/>
      <c r="C225" s="307"/>
      <c r="D225" s="307"/>
      <c r="E225" s="307"/>
      <c r="F225" s="318"/>
      <c r="G225" s="321"/>
      <c r="H225" s="321"/>
      <c r="I225" s="321"/>
      <c r="J225" s="321"/>
      <c r="K225" s="321"/>
      <c r="L225" s="321"/>
      <c r="M225" s="321"/>
      <c r="N225" s="321"/>
      <c r="O225" s="321"/>
      <c r="P225" s="321"/>
      <c r="Q225" s="321"/>
      <c r="R225" s="321"/>
      <c r="S225" s="322"/>
      <c r="T225" s="307"/>
      <c r="U225" s="307"/>
      <c r="V225" s="307"/>
      <c r="W225" s="307"/>
      <c r="X225" s="307"/>
      <c r="Y225" s="307"/>
      <c r="Z225" s="307"/>
      <c r="AA225" s="307"/>
    </row>
    <row r="228" spans="1:27" x14ac:dyDescent="0.2">
      <c r="W228" s="323"/>
      <c r="X228" s="323"/>
      <c r="Y228" s="323"/>
      <c r="Z228" s="323"/>
      <c r="AA228" s="323"/>
    </row>
    <row r="229" spans="1:27" s="323" customFormat="1" x14ac:dyDescent="0.2">
      <c r="A229" s="307"/>
      <c r="B229" s="307"/>
      <c r="C229" s="307"/>
      <c r="D229" s="307"/>
      <c r="E229" s="307"/>
      <c r="F229" s="318"/>
      <c r="G229" s="321"/>
      <c r="H229" s="321"/>
      <c r="I229" s="321"/>
      <c r="J229" s="321"/>
      <c r="K229" s="321"/>
      <c r="L229" s="321"/>
      <c r="M229" s="321"/>
      <c r="N229" s="321"/>
      <c r="O229" s="321"/>
      <c r="P229" s="321"/>
      <c r="Q229" s="321"/>
      <c r="R229" s="321"/>
      <c r="S229" s="322"/>
      <c r="T229" s="307"/>
      <c r="U229" s="307"/>
      <c r="V229" s="307"/>
      <c r="W229" s="307"/>
      <c r="X229" s="307"/>
      <c r="Y229" s="307"/>
      <c r="Z229" s="307"/>
      <c r="AA229" s="307"/>
    </row>
  </sheetData>
  <mergeCells count="20">
    <mergeCell ref="A3:A4"/>
    <mergeCell ref="B3:C4"/>
    <mergeCell ref="D3:E4"/>
    <mergeCell ref="F3:F4"/>
    <mergeCell ref="B2:C2"/>
    <mergeCell ref="AB13:AC13"/>
    <mergeCell ref="D7:E7"/>
    <mergeCell ref="D8:E8"/>
    <mergeCell ref="D9:E9"/>
    <mergeCell ref="D11:E11"/>
    <mergeCell ref="A13:E13"/>
    <mergeCell ref="Z13:AA13"/>
    <mergeCell ref="V3:V4"/>
    <mergeCell ref="W3:W4"/>
    <mergeCell ref="X3:Y4"/>
    <mergeCell ref="Z3:Z4"/>
    <mergeCell ref="D5:E5"/>
    <mergeCell ref="G3:R4"/>
    <mergeCell ref="S3:U3"/>
    <mergeCell ref="D6:E6"/>
  </mergeCells>
  <pageMargins left="0.74803149606299213" right="0.19685039370078741" top="1.1023622047244095" bottom="0.39370078740157483" header="0.51181102362204722" footer="0.31496062992125984"/>
  <pageSetup paperSize="9" orientation="landscape" r:id="rId1"/>
  <headerFooter alignWithMargins="0">
    <oddHeader>&amp;L&amp;"Arial CE,Tučné"Litomyšlská nemocnice&amp;R&amp;"Arial CE,Tučné"Příloha 1 Servisní smlouvy
&amp;"Arial CE,Obyčejné"strana &amp;P/&amp;N</oddHeader>
  </headerFooter>
  <ignoredErrors>
    <ignoredError sqref="F6:F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230"/>
  <sheetViews>
    <sheetView topLeftCell="A16" zoomScale="130" zoomScaleNormal="130" workbookViewId="0">
      <selection activeCell="W29" sqref="W29"/>
    </sheetView>
  </sheetViews>
  <sheetFormatPr defaultColWidth="7.85546875" defaultRowHeight="12" x14ac:dyDescent="0.2"/>
  <cols>
    <col min="1" max="1" width="15.42578125" style="307" customWidth="1"/>
    <col min="2" max="2" width="16.85546875" style="307" customWidth="1"/>
    <col min="3" max="3" width="8.28515625" style="307" customWidth="1"/>
    <col min="4" max="4" width="6.7109375" style="307" customWidth="1"/>
    <col min="5" max="5" width="11" style="307" customWidth="1"/>
    <col min="6" max="6" width="7.5703125" style="318" customWidth="1"/>
    <col min="7" max="18" width="2.28515625" style="321" customWidth="1"/>
    <col min="19" max="19" width="6.7109375" style="322" customWidth="1"/>
    <col min="20" max="24" width="6.7109375" style="307" customWidth="1"/>
    <col min="25" max="26" width="8.7109375" style="307" customWidth="1"/>
    <col min="27" max="27" width="6.7109375" style="307" customWidth="1"/>
    <col min="28" max="16384" width="7.85546875" style="307"/>
  </cols>
  <sheetData>
    <row r="2" spans="1:37" ht="13.5" thickBot="1" x14ac:dyDescent="0.25">
      <c r="A2" s="389" t="s">
        <v>232</v>
      </c>
      <c r="B2" s="455" t="s">
        <v>232</v>
      </c>
      <c r="C2" s="556" t="s">
        <v>232</v>
      </c>
      <c r="D2" s="557"/>
    </row>
    <row r="3" spans="1:37" s="237" customFormat="1" ht="15.75" customHeight="1" x14ac:dyDescent="0.2">
      <c r="A3" s="594" t="s">
        <v>177</v>
      </c>
      <c r="B3" s="596" t="s">
        <v>215</v>
      </c>
      <c r="C3" s="597"/>
      <c r="D3" s="596" t="s">
        <v>57</v>
      </c>
      <c r="E3" s="597"/>
      <c r="F3" s="600" t="s">
        <v>41</v>
      </c>
      <c r="G3" s="583" t="s">
        <v>42</v>
      </c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5"/>
      <c r="S3" s="589" t="s">
        <v>178</v>
      </c>
      <c r="T3" s="590"/>
      <c r="U3" s="591"/>
      <c r="V3" s="604" t="s">
        <v>99</v>
      </c>
      <c r="W3" s="572" t="s">
        <v>43</v>
      </c>
      <c r="X3" s="574" t="s">
        <v>52</v>
      </c>
      <c r="Y3" s="576" t="s">
        <v>179</v>
      </c>
      <c r="Z3" s="577"/>
      <c r="AA3" s="602" t="s">
        <v>45</v>
      </c>
    </row>
    <row r="4" spans="1:37" s="237" customFormat="1" ht="30.75" customHeight="1" thickBot="1" x14ac:dyDescent="0.25">
      <c r="A4" s="595"/>
      <c r="B4" s="598"/>
      <c r="C4" s="599"/>
      <c r="D4" s="598"/>
      <c r="E4" s="599"/>
      <c r="F4" s="601"/>
      <c r="G4" s="586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8"/>
      <c r="S4" s="238" t="s">
        <v>17</v>
      </c>
      <c r="T4" s="239" t="s">
        <v>18</v>
      </c>
      <c r="U4" s="240" t="s">
        <v>16</v>
      </c>
      <c r="V4" s="605"/>
      <c r="W4" s="573"/>
      <c r="X4" s="575"/>
      <c r="Y4" s="578"/>
      <c r="Z4" s="579"/>
      <c r="AA4" s="603"/>
    </row>
    <row r="5" spans="1:37" s="255" customFormat="1" ht="12" customHeight="1" thickBot="1" x14ac:dyDescent="0.25">
      <c r="A5" s="241" t="s">
        <v>180</v>
      </c>
      <c r="B5" s="242"/>
      <c r="C5" s="242"/>
      <c r="D5" s="582"/>
      <c r="E5" s="582"/>
      <c r="F5" s="243"/>
      <c r="G5" s="244" t="s">
        <v>0</v>
      </c>
      <c r="H5" s="245" t="s">
        <v>1</v>
      </c>
      <c r="I5" s="245" t="s">
        <v>2</v>
      </c>
      <c r="J5" s="245" t="s">
        <v>3</v>
      </c>
      <c r="K5" s="245" t="s">
        <v>4</v>
      </c>
      <c r="L5" s="245" t="s">
        <v>5</v>
      </c>
      <c r="M5" s="245" t="s">
        <v>6</v>
      </c>
      <c r="N5" s="245" t="s">
        <v>7</v>
      </c>
      <c r="O5" s="245" t="s">
        <v>8</v>
      </c>
      <c r="P5" s="245" t="s">
        <v>9</v>
      </c>
      <c r="Q5" s="245" t="s">
        <v>10</v>
      </c>
      <c r="R5" s="246" t="s">
        <v>39</v>
      </c>
      <c r="S5" s="247" t="s">
        <v>11</v>
      </c>
      <c r="T5" s="248" t="s">
        <v>11</v>
      </c>
      <c r="U5" s="249" t="s">
        <v>11</v>
      </c>
      <c r="V5" s="353" t="s">
        <v>47</v>
      </c>
      <c r="W5" s="250" t="s">
        <v>46</v>
      </c>
      <c r="X5" s="251" t="s">
        <v>46</v>
      </c>
      <c r="Y5" s="252" t="s">
        <v>46</v>
      </c>
      <c r="Z5" s="253" t="s">
        <v>47</v>
      </c>
      <c r="AA5" s="254" t="s">
        <v>181</v>
      </c>
    </row>
    <row r="6" spans="1:37" s="262" customFormat="1" ht="12" customHeight="1" thickTop="1" x14ac:dyDescent="0.2">
      <c r="A6" s="461" t="s">
        <v>182</v>
      </c>
      <c r="B6" s="383" t="s">
        <v>221</v>
      </c>
      <c r="C6" s="384"/>
      <c r="D6" s="608" t="s">
        <v>217</v>
      </c>
      <c r="E6" s="609"/>
      <c r="F6" s="356">
        <v>5181121</v>
      </c>
      <c r="G6" s="258"/>
      <c r="H6" s="259" t="s">
        <v>17</v>
      </c>
      <c r="I6" s="259"/>
      <c r="J6" s="259"/>
      <c r="K6" s="259" t="s">
        <v>18</v>
      </c>
      <c r="L6" s="259"/>
      <c r="M6" s="259"/>
      <c r="N6" s="260" t="s">
        <v>17</v>
      </c>
      <c r="O6" s="260"/>
      <c r="P6" s="259"/>
      <c r="Q6" s="259" t="s">
        <v>16</v>
      </c>
      <c r="R6" s="261"/>
      <c r="S6" s="357"/>
      <c r="T6" s="358"/>
      <c r="U6" s="325"/>
      <c r="V6" s="492"/>
      <c r="W6" s="359"/>
      <c r="X6" s="360"/>
      <c r="Y6" s="485">
        <f>2*S6+T6+U6+W6+X6+12*V6</f>
        <v>0</v>
      </c>
      <c r="Z6" s="486">
        <f>Y6/12</f>
        <v>0</v>
      </c>
      <c r="AA6" s="385"/>
    </row>
    <row r="7" spans="1:37" s="262" customFormat="1" ht="12" customHeight="1" x14ac:dyDescent="0.2">
      <c r="A7" s="462" t="s">
        <v>182</v>
      </c>
      <c r="B7" s="379" t="s">
        <v>221</v>
      </c>
      <c r="C7" s="380"/>
      <c r="D7" s="606" t="s">
        <v>217</v>
      </c>
      <c r="E7" s="607"/>
      <c r="F7" s="266">
        <v>5181122</v>
      </c>
      <c r="G7" s="258"/>
      <c r="H7" s="259" t="s">
        <v>17</v>
      </c>
      <c r="I7" s="259"/>
      <c r="J7" s="259"/>
      <c r="K7" s="259" t="s">
        <v>18</v>
      </c>
      <c r="L7" s="259"/>
      <c r="M7" s="259"/>
      <c r="N7" s="260" t="s">
        <v>17</v>
      </c>
      <c r="O7" s="260"/>
      <c r="P7" s="259"/>
      <c r="Q7" s="259" t="s">
        <v>16</v>
      </c>
      <c r="R7" s="261"/>
      <c r="S7" s="357"/>
      <c r="T7" s="358"/>
      <c r="U7" s="325"/>
      <c r="V7" s="492"/>
      <c r="W7" s="359"/>
      <c r="X7" s="360"/>
      <c r="Y7" s="487">
        <f>2*S7+T7+U7+W7+X7+12*V7</f>
        <v>0</v>
      </c>
      <c r="Z7" s="488">
        <f>Y7/12</f>
        <v>0</v>
      </c>
      <c r="AA7" s="385"/>
    </row>
    <row r="8" spans="1:37" s="262" customFormat="1" ht="12" customHeight="1" x14ac:dyDescent="0.2">
      <c r="A8" s="462" t="s">
        <v>182</v>
      </c>
      <c r="B8" s="272" t="s">
        <v>219</v>
      </c>
      <c r="C8" s="350"/>
      <c r="D8" s="566" t="s">
        <v>218</v>
      </c>
      <c r="E8" s="567"/>
      <c r="F8" s="263">
        <v>160964</v>
      </c>
      <c r="G8" s="258"/>
      <c r="H8" s="259"/>
      <c r="I8" s="259"/>
      <c r="J8" s="259"/>
      <c r="K8" s="259" t="s">
        <v>18</v>
      </c>
      <c r="L8" s="259"/>
      <c r="M8" s="259"/>
      <c r="N8" s="260"/>
      <c r="O8" s="260"/>
      <c r="P8" s="259"/>
      <c r="Q8" s="259" t="s">
        <v>16</v>
      </c>
      <c r="R8" s="261"/>
      <c r="S8" s="471"/>
      <c r="T8" s="472"/>
      <c r="U8" s="473"/>
      <c r="V8" s="492"/>
      <c r="W8" s="474"/>
      <c r="X8" s="475"/>
      <c r="Y8" s="487">
        <f>2*S8+T8+U8+W8+X8+12*V8</f>
        <v>0</v>
      </c>
      <c r="Z8" s="488">
        <f t="shared" ref="Z8:Z11" si="0">Y8/12</f>
        <v>0</v>
      </c>
      <c r="AA8" s="385"/>
    </row>
    <row r="9" spans="1:37" s="262" customFormat="1" ht="12" customHeight="1" x14ac:dyDescent="0.2">
      <c r="A9" s="462" t="s">
        <v>206</v>
      </c>
      <c r="B9" s="272" t="s">
        <v>183</v>
      </c>
      <c r="C9" s="350"/>
      <c r="D9" s="270" t="s">
        <v>196</v>
      </c>
      <c r="E9" s="265"/>
      <c r="F9" s="354">
        <v>11204</v>
      </c>
      <c r="G9" s="258"/>
      <c r="H9" s="259"/>
      <c r="I9" s="259"/>
      <c r="J9" s="259"/>
      <c r="K9" s="259"/>
      <c r="L9" s="259"/>
      <c r="M9" s="259"/>
      <c r="N9" s="260" t="s">
        <v>16</v>
      </c>
      <c r="O9" s="260"/>
      <c r="P9" s="259"/>
      <c r="Q9" s="259"/>
      <c r="R9" s="261"/>
      <c r="S9" s="267"/>
      <c r="T9" s="268"/>
      <c r="U9" s="473"/>
      <c r="V9" s="493"/>
      <c r="W9" s="269"/>
      <c r="X9" s="484"/>
      <c r="Y9" s="487">
        <f>2*S9+T9+U9+W9+X9+12*V9</f>
        <v>0</v>
      </c>
      <c r="Z9" s="488">
        <f t="shared" si="0"/>
        <v>0</v>
      </c>
      <c r="AA9" s="386"/>
    </row>
    <row r="10" spans="1:37" s="262" customFormat="1" ht="12" customHeight="1" x14ac:dyDescent="0.2">
      <c r="A10" s="462" t="s">
        <v>206</v>
      </c>
      <c r="B10" s="272" t="s">
        <v>220</v>
      </c>
      <c r="C10" s="350"/>
      <c r="D10" s="568" t="s">
        <v>222</v>
      </c>
      <c r="E10" s="569"/>
      <c r="F10" s="263">
        <v>162503</v>
      </c>
      <c r="G10" s="258"/>
      <c r="H10" s="259"/>
      <c r="I10" s="259"/>
      <c r="J10" s="259"/>
      <c r="K10" s="259"/>
      <c r="L10" s="259"/>
      <c r="M10" s="259"/>
      <c r="N10" s="260"/>
      <c r="O10" s="260"/>
      <c r="P10" s="259"/>
      <c r="Q10" s="259" t="s">
        <v>16</v>
      </c>
      <c r="R10" s="261"/>
      <c r="S10" s="267"/>
      <c r="T10" s="268"/>
      <c r="U10" s="476"/>
      <c r="V10" s="361"/>
      <c r="W10" s="269"/>
      <c r="X10" s="484"/>
      <c r="Y10" s="487">
        <f>2*S10+T10+U10+W10+X10</f>
        <v>0</v>
      </c>
      <c r="Z10" s="488">
        <f t="shared" si="0"/>
        <v>0</v>
      </c>
      <c r="AA10" s="494"/>
    </row>
    <row r="11" spans="1:37" s="262" customFormat="1" ht="12" customHeight="1" x14ac:dyDescent="0.2">
      <c r="A11" s="462" t="s">
        <v>206</v>
      </c>
      <c r="B11" s="272" t="s">
        <v>220</v>
      </c>
      <c r="C11" s="351"/>
      <c r="D11" s="568" t="s">
        <v>222</v>
      </c>
      <c r="E11" s="569"/>
      <c r="F11" s="273" t="s">
        <v>223</v>
      </c>
      <c r="G11" s="258"/>
      <c r="H11" s="259"/>
      <c r="I11" s="259"/>
      <c r="J11" s="259"/>
      <c r="K11" s="259"/>
      <c r="L11" s="259"/>
      <c r="M11" s="259"/>
      <c r="N11" s="260"/>
      <c r="O11" s="260"/>
      <c r="P11" s="259"/>
      <c r="Q11" s="259" t="s">
        <v>16</v>
      </c>
      <c r="R11" s="261"/>
      <c r="S11" s="267"/>
      <c r="T11" s="268"/>
      <c r="U11" s="476"/>
      <c r="V11" s="362"/>
      <c r="W11" s="355"/>
      <c r="X11" s="475"/>
      <c r="Y11" s="487">
        <f>2*S11+T11+U11+W11+X11</f>
        <v>0</v>
      </c>
      <c r="Z11" s="488">
        <f t="shared" si="0"/>
        <v>0</v>
      </c>
      <c r="AA11" s="496"/>
    </row>
    <row r="12" spans="1:37" s="262" customFormat="1" ht="12" customHeight="1" thickBot="1" x14ac:dyDescent="0.25">
      <c r="A12" s="463" t="s">
        <v>189</v>
      </c>
      <c r="B12" s="277" t="s">
        <v>190</v>
      </c>
      <c r="C12" s="352"/>
      <c r="D12" s="570" t="s">
        <v>142</v>
      </c>
      <c r="E12" s="571"/>
      <c r="F12" s="278" t="s">
        <v>224</v>
      </c>
      <c r="G12" s="279"/>
      <c r="H12" s="280"/>
      <c r="I12" s="280"/>
      <c r="J12" s="280"/>
      <c r="K12" s="280"/>
      <c r="L12" s="280"/>
      <c r="M12" s="280"/>
      <c r="N12" s="281"/>
      <c r="O12" s="281"/>
      <c r="P12" s="280"/>
      <c r="Q12" s="280" t="s">
        <v>16</v>
      </c>
      <c r="R12" s="282"/>
      <c r="S12" s="283"/>
      <c r="T12" s="284"/>
      <c r="U12" s="478"/>
      <c r="V12" s="363"/>
      <c r="W12" s="364"/>
      <c r="X12" s="479"/>
      <c r="Y12" s="489">
        <f>2*S12+T12+U12+W12+X12+X12</f>
        <v>0</v>
      </c>
      <c r="Z12" s="490">
        <f>Y12/12</f>
        <v>0</v>
      </c>
      <c r="AA12" s="497"/>
    </row>
    <row r="13" spans="1:37" s="286" customFormat="1" ht="12" customHeight="1" x14ac:dyDescent="0.2">
      <c r="A13" s="285"/>
      <c r="F13" s="287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T13" s="289"/>
      <c r="U13" s="290"/>
      <c r="V13" s="290"/>
      <c r="W13" s="291"/>
      <c r="X13" s="290"/>
      <c r="Y13" s="290"/>
      <c r="Z13" s="290"/>
      <c r="AA13" s="290"/>
    </row>
    <row r="14" spans="1:37" s="286" customFormat="1" ht="12" customHeight="1" x14ac:dyDescent="0.2">
      <c r="A14" s="563" t="s">
        <v>225</v>
      </c>
      <c r="B14" s="564"/>
      <c r="C14" s="564"/>
      <c r="D14" s="564"/>
      <c r="E14" s="565"/>
      <c r="F14" s="287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X14" s="292" t="s">
        <v>198</v>
      </c>
      <c r="Y14" s="491">
        <f>SUM(Y6:Y12)</f>
        <v>0</v>
      </c>
      <c r="Z14" s="491">
        <f>SUM(Z6:Z12)</f>
        <v>0</v>
      </c>
      <c r="AA14" s="562"/>
      <c r="AB14" s="562"/>
      <c r="AC14" s="562"/>
      <c r="AD14" s="562"/>
    </row>
    <row r="15" spans="1:37" s="286" customFormat="1" ht="12" customHeight="1" x14ac:dyDescent="0.2">
      <c r="A15" s="285"/>
      <c r="B15" s="285"/>
      <c r="C15" s="285"/>
      <c r="D15" s="285"/>
      <c r="E15" s="285"/>
      <c r="F15" s="293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85"/>
      <c r="T15" s="285"/>
      <c r="U15" s="285"/>
      <c r="V15" s="285"/>
      <c r="W15" s="285"/>
      <c r="X15" s="285"/>
      <c r="Y15" s="285"/>
      <c r="Z15" s="295"/>
      <c r="AA15" s="295"/>
      <c r="AB15" s="295"/>
      <c r="AC15" s="295"/>
      <c r="AD15" s="295"/>
      <c r="AE15" s="295"/>
      <c r="AF15" s="296"/>
      <c r="AG15" s="296"/>
      <c r="AH15" s="297"/>
      <c r="AI15" s="298"/>
      <c r="AJ15" s="298"/>
      <c r="AK15" s="298"/>
    </row>
    <row r="16" spans="1:37" ht="12" customHeight="1" thickBot="1" x14ac:dyDescent="0.25">
      <c r="A16" s="299"/>
      <c r="B16" s="300"/>
      <c r="C16" s="300"/>
      <c r="D16" s="301"/>
      <c r="E16" s="301"/>
      <c r="F16" s="302"/>
      <c r="G16" s="303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304"/>
      <c r="T16" s="305"/>
      <c r="U16" s="304"/>
      <c r="V16" s="304"/>
      <c r="W16" s="306"/>
      <c r="X16" s="306"/>
      <c r="Y16" s="306"/>
      <c r="Z16" s="306"/>
      <c r="AA16" s="306"/>
      <c r="AB16" s="306"/>
    </row>
    <row r="17" spans="1:28" ht="12" customHeight="1" x14ac:dyDescent="0.2">
      <c r="A17" s="213" t="s">
        <v>20</v>
      </c>
      <c r="B17" s="214"/>
      <c r="C17" s="215" t="s">
        <v>21</v>
      </c>
      <c r="D17" s="216" t="s">
        <v>50</v>
      </c>
      <c r="E17" s="217" t="s">
        <v>22</v>
      </c>
      <c r="F17" s="218"/>
      <c r="G17" s="219"/>
      <c r="H17" s="220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2"/>
      <c r="T17" s="223" t="s">
        <v>23</v>
      </c>
      <c r="U17" s="90"/>
      <c r="V17" s="452" t="s">
        <v>233</v>
      </c>
      <c r="W17" s="41"/>
      <c r="X17" s="41"/>
      <c r="Y17" s="41"/>
      <c r="Z17" s="46"/>
      <c r="AA17" s="309"/>
      <c r="AB17" s="309"/>
    </row>
    <row r="18" spans="1:28" ht="12" customHeight="1" x14ac:dyDescent="0.2">
      <c r="A18" s="199" t="s">
        <v>104</v>
      </c>
      <c r="B18" s="193"/>
      <c r="C18" s="345" t="s">
        <v>24</v>
      </c>
      <c r="D18" s="345" t="s">
        <v>24</v>
      </c>
      <c r="E18" s="201" t="s">
        <v>207</v>
      </c>
      <c r="F18" s="194"/>
      <c r="G18" s="195"/>
      <c r="H18" s="196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8"/>
      <c r="T18" s="224" t="s">
        <v>24</v>
      </c>
      <c r="U18" s="90"/>
      <c r="V18" s="447"/>
      <c r="W18" s="41" t="s">
        <v>234</v>
      </c>
      <c r="X18" s="41"/>
      <c r="Y18" s="41"/>
      <c r="Z18" s="46"/>
      <c r="AA18" s="309"/>
      <c r="AB18" s="309"/>
    </row>
    <row r="19" spans="1:28" ht="12" customHeight="1" x14ac:dyDescent="0.2">
      <c r="A19" s="96" t="s">
        <v>84</v>
      </c>
      <c r="B19" s="53"/>
      <c r="C19" s="117" t="s">
        <v>19</v>
      </c>
      <c r="D19" s="119" t="s">
        <v>19</v>
      </c>
      <c r="E19" s="58" t="s">
        <v>25</v>
      </c>
      <c r="F19" s="107"/>
      <c r="G19" s="54"/>
      <c r="H19" s="55"/>
      <c r="I19" s="56"/>
      <c r="J19" s="56"/>
      <c r="K19" s="56"/>
      <c r="L19" s="55"/>
      <c r="M19" s="56"/>
      <c r="N19" s="55"/>
      <c r="O19" s="56"/>
      <c r="P19" s="56"/>
      <c r="Q19" s="55"/>
      <c r="R19" s="55"/>
      <c r="S19" s="57"/>
      <c r="T19" s="97" t="s">
        <v>19</v>
      </c>
      <c r="U19" s="65"/>
      <c r="V19" s="448"/>
      <c r="W19" s="84" t="s">
        <v>232</v>
      </c>
      <c r="X19" s="41"/>
      <c r="Y19" s="41"/>
      <c r="Z19" s="41"/>
      <c r="AA19" s="309"/>
      <c r="AB19" s="309"/>
    </row>
    <row r="20" spans="1:28" ht="12" customHeight="1" x14ac:dyDescent="0.2">
      <c r="A20" s="96" t="s">
        <v>85</v>
      </c>
      <c r="B20" s="53"/>
      <c r="C20" s="117" t="s">
        <v>19</v>
      </c>
      <c r="D20" s="119" t="s">
        <v>19</v>
      </c>
      <c r="E20" s="58" t="s">
        <v>25</v>
      </c>
      <c r="F20" s="107"/>
      <c r="G20" s="54"/>
      <c r="H20" s="55"/>
      <c r="I20" s="56"/>
      <c r="J20" s="56"/>
      <c r="K20" s="56"/>
      <c r="L20" s="55"/>
      <c r="M20" s="56"/>
      <c r="N20" s="55"/>
      <c r="O20" s="56"/>
      <c r="P20" s="56"/>
      <c r="Q20" s="55"/>
      <c r="R20" s="55"/>
      <c r="S20" s="57"/>
      <c r="T20" s="97" t="s">
        <v>19</v>
      </c>
      <c r="U20" s="65"/>
      <c r="V20" s="449"/>
      <c r="W20" s="41" t="s">
        <v>237</v>
      </c>
      <c r="X20" s="20"/>
      <c r="Y20" s="41"/>
      <c r="Z20" s="41"/>
      <c r="AA20" s="308"/>
      <c r="AB20" s="309"/>
    </row>
    <row r="21" spans="1:28" ht="12" customHeight="1" x14ac:dyDescent="0.2">
      <c r="A21" s="96" t="s">
        <v>86</v>
      </c>
      <c r="B21" s="53"/>
      <c r="C21" s="117" t="s">
        <v>19</v>
      </c>
      <c r="D21" s="119" t="s">
        <v>19</v>
      </c>
      <c r="E21" s="58" t="s">
        <v>25</v>
      </c>
      <c r="F21" s="107"/>
      <c r="G21" s="54"/>
      <c r="H21" s="55"/>
      <c r="I21" s="56"/>
      <c r="J21" s="56"/>
      <c r="K21" s="56"/>
      <c r="L21" s="55"/>
      <c r="M21" s="56"/>
      <c r="N21" s="55"/>
      <c r="O21" s="56"/>
      <c r="P21" s="56"/>
      <c r="Q21" s="55"/>
      <c r="R21" s="55"/>
      <c r="S21" s="57"/>
      <c r="T21" s="97" t="s">
        <v>19</v>
      </c>
      <c r="U21" s="65"/>
      <c r="V21" s="453"/>
      <c r="W21" s="41" t="s">
        <v>236</v>
      </c>
      <c r="X21" s="20"/>
      <c r="Y21" s="41"/>
      <c r="Z21" s="41"/>
      <c r="AA21" s="308"/>
      <c r="AB21" s="309"/>
    </row>
    <row r="22" spans="1:28" ht="12" customHeight="1" x14ac:dyDescent="0.2">
      <c r="A22" s="96" t="s">
        <v>54</v>
      </c>
      <c r="B22" s="53"/>
      <c r="C22" s="205" t="s">
        <v>24</v>
      </c>
      <c r="D22" s="206" t="s">
        <v>24</v>
      </c>
      <c r="E22" s="58" t="s">
        <v>176</v>
      </c>
      <c r="F22" s="107"/>
      <c r="G22" s="54"/>
      <c r="H22" s="55"/>
      <c r="I22" s="56"/>
      <c r="J22" s="56"/>
      <c r="K22" s="56"/>
      <c r="L22" s="55"/>
      <c r="M22" s="56"/>
      <c r="N22" s="55"/>
      <c r="O22" s="56"/>
      <c r="P22" s="56"/>
      <c r="Q22" s="55"/>
      <c r="R22" s="55"/>
      <c r="S22" s="57"/>
      <c r="T22" s="208" t="s">
        <v>24</v>
      </c>
      <c r="U22" s="65"/>
      <c r="V22" s="451"/>
      <c r="W22" s="41" t="s">
        <v>235</v>
      </c>
      <c r="X22" s="20"/>
      <c r="Y22" s="41"/>
      <c r="Z22" s="41"/>
      <c r="AA22" s="308"/>
      <c r="AB22" s="309"/>
    </row>
    <row r="23" spans="1:28" ht="12" customHeight="1" x14ac:dyDescent="0.2">
      <c r="A23" s="191" t="s">
        <v>44</v>
      </c>
      <c r="B23" s="53"/>
      <c r="C23" s="117" t="s">
        <v>19</v>
      </c>
      <c r="D23" s="119" t="s">
        <v>19</v>
      </c>
      <c r="E23" s="58" t="s">
        <v>55</v>
      </c>
      <c r="F23" s="107"/>
      <c r="G23" s="54"/>
      <c r="H23" s="55"/>
      <c r="I23" s="56"/>
      <c r="J23" s="56"/>
      <c r="K23" s="56"/>
      <c r="L23" s="55"/>
      <c r="M23" s="56"/>
      <c r="N23" s="55"/>
      <c r="O23" s="56"/>
      <c r="P23" s="56"/>
      <c r="Q23" s="55"/>
      <c r="R23" s="55"/>
      <c r="S23" s="57"/>
      <c r="T23" s="97" t="s">
        <v>19</v>
      </c>
      <c r="U23" s="65"/>
      <c r="V23" s="65"/>
      <c r="W23" s="65"/>
      <c r="X23" s="65"/>
      <c r="Y23" s="92"/>
      <c r="Z23" s="310"/>
      <c r="AA23" s="308"/>
      <c r="AB23" s="309"/>
    </row>
    <row r="24" spans="1:28" ht="12" customHeight="1" x14ac:dyDescent="0.2">
      <c r="A24" s="96" t="s">
        <v>56</v>
      </c>
      <c r="B24" s="53"/>
      <c r="C24" s="117" t="s">
        <v>19</v>
      </c>
      <c r="D24" s="119" t="s">
        <v>19</v>
      </c>
      <c r="E24" s="58" t="s">
        <v>55</v>
      </c>
      <c r="F24" s="107"/>
      <c r="G24" s="54"/>
      <c r="H24" s="55"/>
      <c r="I24" s="56"/>
      <c r="J24" s="56"/>
      <c r="K24" s="56"/>
      <c r="L24" s="55"/>
      <c r="M24" s="56"/>
      <c r="N24" s="55"/>
      <c r="O24" s="56"/>
      <c r="P24" s="56"/>
      <c r="Q24" s="55"/>
      <c r="R24" s="55"/>
      <c r="S24" s="57"/>
      <c r="T24" s="97" t="s">
        <v>19</v>
      </c>
      <c r="U24" s="65"/>
      <c r="V24" s="65"/>
      <c r="W24" s="65"/>
      <c r="X24" s="65"/>
      <c r="Y24" s="84"/>
      <c r="Z24" s="311"/>
      <c r="AA24" s="308"/>
      <c r="AB24" s="309"/>
    </row>
    <row r="25" spans="1:28" ht="12" customHeight="1" x14ac:dyDescent="0.2">
      <c r="A25" s="96" t="s">
        <v>97</v>
      </c>
      <c r="B25" s="53"/>
      <c r="C25" s="205" t="s">
        <v>19</v>
      </c>
      <c r="D25" s="206" t="s">
        <v>19</v>
      </c>
      <c r="E25" s="58" t="s">
        <v>216</v>
      </c>
      <c r="F25" s="107"/>
      <c r="G25" s="54"/>
      <c r="H25" s="55"/>
      <c r="I25" s="56"/>
      <c r="J25" s="56"/>
      <c r="K25" s="56"/>
      <c r="L25" s="55"/>
      <c r="M25" s="56"/>
      <c r="N25" s="55"/>
      <c r="O25" s="56"/>
      <c r="P25" s="56"/>
      <c r="Q25" s="55"/>
      <c r="R25" s="55"/>
      <c r="S25" s="57"/>
      <c r="T25" s="208" t="s">
        <v>24</v>
      </c>
      <c r="U25" s="65"/>
      <c r="V25" s="65"/>
      <c r="W25" s="65"/>
      <c r="X25" s="65"/>
      <c r="Y25" s="84"/>
      <c r="Z25" s="312"/>
      <c r="AA25" s="308"/>
      <c r="AB25" s="309"/>
    </row>
    <row r="26" spans="1:28" ht="12" customHeight="1" x14ac:dyDescent="0.2">
      <c r="A26" s="96" t="s">
        <v>26</v>
      </c>
      <c r="B26" s="53"/>
      <c r="C26" s="117" t="s">
        <v>19</v>
      </c>
      <c r="D26" s="206" t="s">
        <v>24</v>
      </c>
      <c r="E26" s="58" t="s">
        <v>227</v>
      </c>
      <c r="F26" s="107"/>
      <c r="G26" s="54"/>
      <c r="H26" s="55"/>
      <c r="I26" s="499"/>
      <c r="J26" s="499"/>
      <c r="K26" s="499"/>
      <c r="L26" s="498"/>
      <c r="M26" s="499"/>
      <c r="N26" s="498"/>
      <c r="O26" s="499"/>
      <c r="P26" s="499"/>
      <c r="Q26" s="55"/>
      <c r="R26" s="55"/>
      <c r="S26" s="57"/>
      <c r="T26" s="209" t="s">
        <v>24</v>
      </c>
      <c r="U26" s="122"/>
      <c r="V26" s="122"/>
      <c r="W26" s="122"/>
      <c r="X26" s="122"/>
      <c r="Y26" s="52"/>
      <c r="Z26" s="313"/>
      <c r="AA26" s="313"/>
      <c r="AB26" s="313"/>
    </row>
    <row r="27" spans="1:28" ht="12" customHeight="1" thickBot="1" x14ac:dyDescent="0.25">
      <c r="A27" s="98" t="s">
        <v>27</v>
      </c>
      <c r="B27" s="99"/>
      <c r="C27" s="118" t="s">
        <v>19</v>
      </c>
      <c r="D27" s="207" t="s">
        <v>24</v>
      </c>
      <c r="E27" s="100" t="s">
        <v>200</v>
      </c>
      <c r="F27" s="108"/>
      <c r="G27" s="101"/>
      <c r="H27" s="102"/>
      <c r="I27" s="103"/>
      <c r="J27" s="103"/>
      <c r="K27" s="103"/>
      <c r="L27" s="102"/>
      <c r="M27" s="103"/>
      <c r="N27" s="102"/>
      <c r="O27" s="103"/>
      <c r="P27" s="103"/>
      <c r="Q27" s="102"/>
      <c r="R27" s="102"/>
      <c r="S27" s="104"/>
      <c r="T27" s="105" t="s">
        <v>19</v>
      </c>
      <c r="U27" s="80"/>
      <c r="V27" s="80"/>
      <c r="W27" s="80"/>
      <c r="X27" s="80"/>
      <c r="Y27" s="52"/>
      <c r="Z27" s="313"/>
      <c r="AA27" s="313"/>
      <c r="AB27" s="313"/>
    </row>
    <row r="28" spans="1:28" ht="12" customHeight="1" x14ac:dyDescent="0.2">
      <c r="A28" s="59"/>
      <c r="B28" s="17"/>
      <c r="C28" s="60"/>
      <c r="D28" s="60"/>
      <c r="E28" s="61"/>
      <c r="F28" s="62"/>
      <c r="G28" s="63"/>
      <c r="H28" s="63"/>
      <c r="I28" s="63"/>
      <c r="J28" s="62"/>
      <c r="K28" s="63"/>
      <c r="L28" s="62"/>
      <c r="M28" s="63"/>
      <c r="N28" s="63"/>
      <c r="O28" s="62"/>
      <c r="P28" s="19"/>
      <c r="Q28" s="39"/>
      <c r="R28" s="39"/>
      <c r="S28" s="39"/>
      <c r="T28" s="39"/>
      <c r="U28" s="39"/>
      <c r="V28" s="39"/>
      <c r="W28" s="39"/>
      <c r="X28" s="39"/>
      <c r="Y28" s="39"/>
      <c r="Z28" s="313"/>
      <c r="AA28" s="313"/>
      <c r="AB28" s="313"/>
    </row>
    <row r="29" spans="1:28" ht="12" customHeight="1" x14ac:dyDescent="0.2">
      <c r="A29" s="64" t="s">
        <v>28</v>
      </c>
      <c r="B29" s="65" t="s">
        <v>29</v>
      </c>
      <c r="C29" s="613">
        <v>10</v>
      </c>
      <c r="D29" s="76"/>
      <c r="E29" s="77" t="s">
        <v>15</v>
      </c>
      <c r="F29" s="307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80"/>
      <c r="R29" s="80"/>
      <c r="S29" s="80"/>
      <c r="T29" s="80"/>
      <c r="U29" s="80"/>
      <c r="V29" s="80"/>
      <c r="W29" s="80"/>
      <c r="X29" s="80"/>
      <c r="Y29" s="81"/>
      <c r="Z29" s="313"/>
      <c r="AA29" s="313"/>
      <c r="AB29" s="313"/>
    </row>
    <row r="30" spans="1:28" ht="12" customHeight="1" x14ac:dyDescent="0.2">
      <c r="A30" s="64"/>
      <c r="B30" s="65" t="s">
        <v>30</v>
      </c>
      <c r="C30" s="611"/>
      <c r="D30" s="76"/>
      <c r="E30" s="84" t="s">
        <v>37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80"/>
      <c r="R30" s="80"/>
      <c r="S30" s="80"/>
      <c r="T30" s="80"/>
      <c r="U30" s="80"/>
      <c r="V30" s="80"/>
      <c r="W30" s="80"/>
      <c r="X30" s="80"/>
      <c r="Y30" s="81"/>
      <c r="Z30" s="313"/>
      <c r="AA30" s="313"/>
      <c r="AB30" s="313"/>
    </row>
    <row r="31" spans="1:28" ht="12" customHeight="1" x14ac:dyDescent="0.2">
      <c r="A31" s="85"/>
      <c r="B31" s="86" t="s">
        <v>31</v>
      </c>
      <c r="C31" s="611"/>
      <c r="D31" s="65"/>
      <c r="E31" s="324" t="s">
        <v>199</v>
      </c>
      <c r="F31" s="307"/>
      <c r="G31" s="87"/>
      <c r="H31" s="87"/>
      <c r="I31" s="85"/>
      <c r="J31" s="87"/>
      <c r="K31" s="87"/>
      <c r="L31" s="87"/>
      <c r="M31" s="87"/>
      <c r="N31" s="87"/>
      <c r="O31" s="87"/>
      <c r="P31" s="87"/>
      <c r="Q31" s="85"/>
      <c r="R31" s="85"/>
      <c r="S31" s="85"/>
      <c r="T31" s="85"/>
      <c r="U31" s="85"/>
      <c r="V31" s="85"/>
      <c r="W31" s="85"/>
      <c r="X31" s="85"/>
      <c r="Y31" s="88"/>
      <c r="Z31" s="313"/>
      <c r="AA31" s="313"/>
      <c r="AB31" s="313"/>
    </row>
    <row r="32" spans="1:28" ht="12" customHeight="1" x14ac:dyDescent="0.2">
      <c r="A32" s="66"/>
      <c r="B32" s="1"/>
      <c r="C32" s="1"/>
      <c r="D32" s="9"/>
      <c r="E32" s="7"/>
      <c r="F32" s="7"/>
      <c r="G32" s="7"/>
      <c r="H32" s="7"/>
      <c r="I32" s="1"/>
      <c r="J32" s="7"/>
      <c r="K32" s="7"/>
      <c r="L32" s="7"/>
      <c r="M32" s="7"/>
      <c r="N32" s="7"/>
      <c r="O32" s="7"/>
      <c r="P32" s="7"/>
      <c r="Q32" s="4"/>
      <c r="R32" s="4"/>
      <c r="S32" s="4"/>
      <c r="T32" s="4"/>
      <c r="U32" s="4"/>
      <c r="V32" s="4"/>
      <c r="W32" s="4"/>
      <c r="X32" s="4"/>
      <c r="Y32" s="5"/>
      <c r="Z32" s="309"/>
      <c r="AA32" s="309"/>
      <c r="AB32" s="309"/>
    </row>
    <row r="33" spans="1:28" ht="12" customHeight="1" x14ac:dyDescent="0.2">
      <c r="A33" s="68" t="s">
        <v>32</v>
      </c>
      <c r="B33" s="28" t="s">
        <v>12</v>
      </c>
      <c r="D33" s="69" t="s">
        <v>33</v>
      </c>
      <c r="E33" s="13" t="s">
        <v>34</v>
      </c>
      <c r="F33" s="13"/>
      <c r="G33" s="23"/>
      <c r="H33" s="23"/>
      <c r="I33" s="13"/>
      <c r="J33" s="23"/>
      <c r="K33" s="23"/>
      <c r="L33" s="23"/>
      <c r="M33" s="23"/>
      <c r="N33" s="23"/>
      <c r="O33" s="23"/>
      <c r="P33" s="23"/>
      <c r="Q33" s="24"/>
      <c r="R33" s="24"/>
      <c r="S33" s="24"/>
      <c r="T33" s="24"/>
      <c r="U33" s="24"/>
      <c r="V33" s="24"/>
      <c r="W33" s="24"/>
      <c r="X33" s="24"/>
      <c r="Y33" s="25"/>
      <c r="Z33" s="314"/>
      <c r="AA33" s="314"/>
      <c r="AB33" s="314"/>
    </row>
    <row r="34" spans="1:28" ht="12" customHeight="1" x14ac:dyDescent="0.2">
      <c r="A34" s="13"/>
      <c r="B34" s="28" t="s">
        <v>35</v>
      </c>
      <c r="D34" s="69" t="s">
        <v>36</v>
      </c>
      <c r="E34" s="13" t="s">
        <v>34</v>
      </c>
      <c r="F34" s="1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  <c r="R34" s="24"/>
      <c r="S34" s="24"/>
      <c r="T34" s="24"/>
      <c r="U34" s="24"/>
      <c r="V34" s="24"/>
      <c r="W34" s="24"/>
      <c r="X34" s="24"/>
      <c r="Y34" s="25"/>
      <c r="Z34" s="316"/>
      <c r="AA34" s="316"/>
      <c r="AB34" s="315"/>
    </row>
    <row r="35" spans="1:28" ht="12" customHeight="1" x14ac:dyDescent="0.2">
      <c r="A35" s="71"/>
      <c r="B35" s="72"/>
      <c r="C35" s="70"/>
      <c r="D35" s="71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4"/>
      <c r="R35" s="74"/>
      <c r="S35" s="74"/>
      <c r="T35" s="74"/>
      <c r="U35" s="74"/>
      <c r="V35" s="74"/>
      <c r="W35" s="74"/>
      <c r="X35" s="74"/>
      <c r="Y35" s="25"/>
      <c r="Z35" s="306"/>
      <c r="AA35" s="306"/>
      <c r="AB35" s="306"/>
    </row>
    <row r="36" spans="1:28" ht="12" customHeight="1" x14ac:dyDescent="0.2">
      <c r="A36" s="43"/>
      <c r="B36" s="26"/>
      <c r="C36" s="17"/>
      <c r="D36" s="41"/>
      <c r="E36" s="19"/>
      <c r="F36" s="41"/>
      <c r="G36" s="19"/>
      <c r="H36" s="19"/>
      <c r="I36" s="41"/>
      <c r="J36" s="41"/>
      <c r="K36" s="19"/>
      <c r="L36" s="19"/>
      <c r="M36" s="19"/>
      <c r="N36" s="19"/>
      <c r="O36" s="19"/>
      <c r="P36" s="19"/>
      <c r="Q36" s="39"/>
      <c r="R36" s="39"/>
      <c r="S36" s="39"/>
      <c r="T36" s="39"/>
      <c r="U36" s="39"/>
      <c r="V36" s="39"/>
      <c r="W36" s="39"/>
      <c r="X36" s="39"/>
      <c r="Y36" s="39"/>
      <c r="Z36" s="314"/>
      <c r="AA36" s="314"/>
      <c r="AB36" s="314"/>
    </row>
    <row r="37" spans="1:28" ht="12" customHeight="1" x14ac:dyDescent="0.2">
      <c r="A37" s="41"/>
      <c r="B37" s="26"/>
      <c r="C37" s="17"/>
      <c r="D37" s="41"/>
      <c r="E37" s="19"/>
      <c r="F37" s="41"/>
      <c r="G37" s="19"/>
      <c r="H37" s="19"/>
      <c r="I37" s="41"/>
      <c r="J37" s="41"/>
      <c r="K37" s="19"/>
      <c r="L37" s="19"/>
      <c r="M37" s="19"/>
      <c r="N37" s="19"/>
      <c r="O37" s="19"/>
      <c r="P37" s="19"/>
      <c r="Q37" s="39"/>
      <c r="R37" s="39"/>
      <c r="S37" s="39"/>
      <c r="T37" s="39"/>
      <c r="U37" s="39"/>
      <c r="V37" s="39"/>
      <c r="W37" s="39"/>
      <c r="X37" s="39"/>
      <c r="Y37" s="39"/>
      <c r="Z37" s="306"/>
      <c r="AA37" s="306"/>
      <c r="AB37" s="317"/>
    </row>
    <row r="38" spans="1:28" ht="12" customHeight="1" x14ac:dyDescent="0.2">
      <c r="A38" s="41"/>
      <c r="B38" s="19"/>
      <c r="C38" s="17"/>
      <c r="D38" s="41"/>
      <c r="E38" s="19"/>
      <c r="F38" s="41"/>
      <c r="G38" s="19"/>
      <c r="H38" s="19"/>
      <c r="I38" s="41"/>
      <c r="J38" s="41"/>
      <c r="K38" s="19"/>
      <c r="L38" s="19"/>
      <c r="M38" s="19"/>
      <c r="N38" s="19"/>
      <c r="O38" s="19"/>
      <c r="P38" s="19"/>
      <c r="Q38" s="39"/>
      <c r="R38" s="39"/>
      <c r="S38" s="39"/>
      <c r="T38" s="39"/>
      <c r="U38" s="39"/>
      <c r="V38" s="39"/>
      <c r="W38" s="39"/>
      <c r="X38" s="39"/>
      <c r="Y38" s="39"/>
    </row>
    <row r="39" spans="1:28" ht="12" customHeight="1" x14ac:dyDescent="0.2">
      <c r="A39" s="43"/>
      <c r="B39" s="35"/>
      <c r="C39" s="17"/>
      <c r="D39" s="41"/>
      <c r="E39" s="19"/>
      <c r="F39" s="41"/>
      <c r="G39" s="19"/>
      <c r="H39" s="19"/>
      <c r="I39" s="41"/>
      <c r="J39" s="41"/>
      <c r="K39" s="19"/>
      <c r="L39" s="19"/>
      <c r="M39" s="19"/>
      <c r="N39" s="19"/>
      <c r="O39" s="19"/>
      <c r="P39" s="19"/>
      <c r="Q39" s="39"/>
      <c r="R39" s="39"/>
      <c r="S39" s="39"/>
      <c r="T39" s="39"/>
      <c r="U39" s="39"/>
      <c r="V39" s="39"/>
      <c r="W39" s="39"/>
      <c r="X39" s="39"/>
      <c r="Y39" s="39"/>
    </row>
    <row r="40" spans="1:28" ht="12" customHeight="1" x14ac:dyDescent="0.2">
      <c r="A40" s="43"/>
      <c r="B40" s="35"/>
      <c r="C40" s="17"/>
      <c r="D40" s="41"/>
      <c r="E40" s="19"/>
      <c r="F40" s="41"/>
      <c r="G40" s="19"/>
      <c r="H40" s="19"/>
      <c r="I40" s="41"/>
      <c r="J40" s="41"/>
      <c r="K40" s="19"/>
      <c r="L40" s="19"/>
      <c r="M40" s="19"/>
      <c r="N40" s="19"/>
      <c r="O40" s="19"/>
      <c r="P40" s="19"/>
      <c r="Q40" s="39"/>
      <c r="R40" s="39"/>
      <c r="S40" s="39"/>
      <c r="T40" s="39"/>
      <c r="U40" s="39"/>
      <c r="V40" s="39"/>
      <c r="W40" s="39"/>
      <c r="X40" s="39"/>
      <c r="Y40" s="39"/>
    </row>
    <row r="41" spans="1:28" ht="12" customHeight="1" x14ac:dyDescent="0.2">
      <c r="A41" s="28"/>
      <c r="B41" s="29"/>
      <c r="C41" s="30"/>
      <c r="D41" s="1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/>
      <c r="R41" s="24"/>
      <c r="S41" s="24"/>
      <c r="T41" s="24"/>
      <c r="U41" s="24"/>
      <c r="V41" s="24"/>
      <c r="W41" s="24"/>
      <c r="X41" s="24"/>
      <c r="Y41" s="25"/>
    </row>
    <row r="42" spans="1:28" ht="12" customHeight="1" x14ac:dyDescent="0.2"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20"/>
    </row>
    <row r="43" spans="1:28" ht="12" customHeight="1" x14ac:dyDescent="0.2"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20"/>
    </row>
    <row r="44" spans="1:28" ht="12" customHeight="1" x14ac:dyDescent="0.2"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20"/>
    </row>
    <row r="45" spans="1:28" ht="12" customHeight="1" x14ac:dyDescent="0.2"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20"/>
    </row>
    <row r="46" spans="1:28" ht="12" customHeight="1" x14ac:dyDescent="0.2"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20"/>
    </row>
    <row r="47" spans="1:28" ht="12" customHeight="1" x14ac:dyDescent="0.2"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20"/>
    </row>
    <row r="48" spans="1:28" ht="12" customHeight="1" x14ac:dyDescent="0.2"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20"/>
    </row>
    <row r="49" spans="7:19" ht="12" customHeight="1" x14ac:dyDescent="0.2"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20"/>
    </row>
    <row r="50" spans="7:19" ht="12" customHeight="1" x14ac:dyDescent="0.2"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20"/>
    </row>
    <row r="51" spans="7:19" ht="12" customHeight="1" x14ac:dyDescent="0.2"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20"/>
    </row>
    <row r="52" spans="7:19" ht="12" customHeight="1" x14ac:dyDescent="0.2"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20"/>
    </row>
    <row r="53" spans="7:19" ht="12" customHeight="1" x14ac:dyDescent="0.2"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20"/>
    </row>
    <row r="54" spans="7:19" ht="12" customHeight="1" x14ac:dyDescent="0.2"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20"/>
    </row>
    <row r="55" spans="7:19" ht="12" customHeight="1" x14ac:dyDescent="0.2"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20"/>
    </row>
    <row r="56" spans="7:19" ht="12" customHeight="1" x14ac:dyDescent="0.2"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20"/>
    </row>
    <row r="57" spans="7:19" ht="12" customHeight="1" x14ac:dyDescent="0.2"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20"/>
    </row>
    <row r="58" spans="7:19" ht="12" customHeight="1" x14ac:dyDescent="0.2"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20"/>
    </row>
    <row r="59" spans="7:19" ht="12" customHeight="1" x14ac:dyDescent="0.2"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20"/>
    </row>
    <row r="60" spans="7:19" ht="12" customHeight="1" x14ac:dyDescent="0.2"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20"/>
    </row>
    <row r="61" spans="7:19" ht="12" customHeight="1" x14ac:dyDescent="0.2"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20"/>
    </row>
    <row r="62" spans="7:19" ht="12" customHeight="1" x14ac:dyDescent="0.2"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20"/>
    </row>
    <row r="63" spans="7:19" ht="12" customHeight="1" x14ac:dyDescent="0.2"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20"/>
    </row>
    <row r="64" spans="7:19" ht="12" customHeight="1" x14ac:dyDescent="0.2"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20"/>
    </row>
    <row r="65" spans="7:19" ht="12" customHeight="1" x14ac:dyDescent="0.2"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20"/>
    </row>
    <row r="66" spans="7:19" ht="12" customHeight="1" x14ac:dyDescent="0.2"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20"/>
    </row>
    <row r="67" spans="7:19" ht="12" customHeight="1" x14ac:dyDescent="0.2"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20"/>
    </row>
    <row r="68" spans="7:19" ht="12" customHeight="1" x14ac:dyDescent="0.2"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20"/>
    </row>
    <row r="69" spans="7:19" ht="12" customHeight="1" x14ac:dyDescent="0.2"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20"/>
    </row>
    <row r="70" spans="7:19" ht="12" customHeight="1" x14ac:dyDescent="0.2"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20"/>
    </row>
    <row r="71" spans="7:19" ht="12" customHeight="1" x14ac:dyDescent="0.2"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20"/>
    </row>
    <row r="72" spans="7:19" ht="12" customHeight="1" x14ac:dyDescent="0.2"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20"/>
    </row>
    <row r="73" spans="7:19" ht="12" customHeight="1" x14ac:dyDescent="0.2"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20"/>
    </row>
    <row r="74" spans="7:19" ht="12" customHeight="1" x14ac:dyDescent="0.2"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20"/>
    </row>
    <row r="75" spans="7:19" ht="12" customHeight="1" x14ac:dyDescent="0.2"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20"/>
    </row>
    <row r="76" spans="7:19" ht="12" customHeight="1" x14ac:dyDescent="0.2"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20"/>
    </row>
    <row r="77" spans="7:19" ht="12" customHeight="1" x14ac:dyDescent="0.2"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20"/>
    </row>
    <row r="78" spans="7:19" ht="12" customHeight="1" x14ac:dyDescent="0.2"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20"/>
    </row>
    <row r="79" spans="7:19" x14ac:dyDescent="0.2"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20"/>
    </row>
    <row r="80" spans="7:19" x14ac:dyDescent="0.2"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20"/>
    </row>
    <row r="81" spans="7:19" x14ac:dyDescent="0.2"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20"/>
    </row>
    <row r="82" spans="7:19" x14ac:dyDescent="0.2"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20"/>
    </row>
    <row r="83" spans="7:19" x14ac:dyDescent="0.2"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20"/>
    </row>
    <row r="84" spans="7:19" x14ac:dyDescent="0.2"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20"/>
    </row>
    <row r="85" spans="7:19" x14ac:dyDescent="0.2"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20"/>
    </row>
    <row r="86" spans="7:19" x14ac:dyDescent="0.2"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20"/>
    </row>
    <row r="87" spans="7:19" x14ac:dyDescent="0.2"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20"/>
    </row>
    <row r="88" spans="7:19" x14ac:dyDescent="0.2"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20"/>
    </row>
    <row r="89" spans="7:19" x14ac:dyDescent="0.2"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20"/>
    </row>
    <row r="90" spans="7:19" x14ac:dyDescent="0.2"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20"/>
    </row>
    <row r="91" spans="7:19" x14ac:dyDescent="0.2"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20"/>
    </row>
    <row r="92" spans="7:19" x14ac:dyDescent="0.2"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20"/>
    </row>
    <row r="93" spans="7:19" x14ac:dyDescent="0.2"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20"/>
    </row>
    <row r="94" spans="7:19" x14ac:dyDescent="0.2"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20"/>
    </row>
    <row r="95" spans="7:19" x14ac:dyDescent="0.2"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20"/>
    </row>
    <row r="96" spans="7:19" x14ac:dyDescent="0.2"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20"/>
    </row>
    <row r="97" spans="7:19" x14ac:dyDescent="0.2"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20"/>
    </row>
    <row r="98" spans="7:19" x14ac:dyDescent="0.2"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20"/>
    </row>
    <row r="99" spans="7:19" x14ac:dyDescent="0.2"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20"/>
    </row>
    <row r="100" spans="7:19" x14ac:dyDescent="0.2"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20"/>
    </row>
    <row r="101" spans="7:19" x14ac:dyDescent="0.2"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20"/>
    </row>
    <row r="102" spans="7:19" x14ac:dyDescent="0.2"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20"/>
    </row>
    <row r="103" spans="7:19" x14ac:dyDescent="0.2"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20"/>
    </row>
    <row r="104" spans="7:19" x14ac:dyDescent="0.2"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20"/>
    </row>
    <row r="105" spans="7:19" x14ac:dyDescent="0.2"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20"/>
    </row>
    <row r="106" spans="7:19" x14ac:dyDescent="0.2"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20"/>
    </row>
    <row r="107" spans="7:19" x14ac:dyDescent="0.2"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20"/>
    </row>
    <row r="108" spans="7:19" x14ac:dyDescent="0.2"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20"/>
    </row>
    <row r="109" spans="7:19" x14ac:dyDescent="0.2"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20"/>
    </row>
    <row r="110" spans="7:19" x14ac:dyDescent="0.2"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20"/>
    </row>
    <row r="111" spans="7:19" x14ac:dyDescent="0.2"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20"/>
    </row>
    <row r="112" spans="7:19" x14ac:dyDescent="0.2"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20"/>
    </row>
    <row r="113" spans="7:19" x14ac:dyDescent="0.2"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20"/>
    </row>
    <row r="114" spans="7:19" x14ac:dyDescent="0.2"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20"/>
    </row>
    <row r="115" spans="7:19" x14ac:dyDescent="0.2"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20"/>
    </row>
    <row r="116" spans="7:19" x14ac:dyDescent="0.2"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20"/>
    </row>
    <row r="117" spans="7:19" x14ac:dyDescent="0.2"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20"/>
    </row>
    <row r="118" spans="7:19" x14ac:dyDescent="0.2"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20"/>
    </row>
    <row r="119" spans="7:19" x14ac:dyDescent="0.2"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20"/>
    </row>
    <row r="120" spans="7:19" x14ac:dyDescent="0.2"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20"/>
    </row>
    <row r="121" spans="7:19" x14ac:dyDescent="0.2"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20"/>
    </row>
    <row r="122" spans="7:19" x14ac:dyDescent="0.2"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20"/>
    </row>
    <row r="123" spans="7:19" x14ac:dyDescent="0.2"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20"/>
    </row>
    <row r="124" spans="7:19" x14ac:dyDescent="0.2"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20"/>
    </row>
    <row r="125" spans="7:19" x14ac:dyDescent="0.2"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20"/>
    </row>
    <row r="126" spans="7:19" x14ac:dyDescent="0.2"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20"/>
    </row>
    <row r="127" spans="7:19" x14ac:dyDescent="0.2"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20"/>
    </row>
    <row r="128" spans="7:19" x14ac:dyDescent="0.2"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20"/>
    </row>
    <row r="129" spans="7:19" x14ac:dyDescent="0.2"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20"/>
    </row>
    <row r="130" spans="7:19" x14ac:dyDescent="0.2"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20"/>
    </row>
    <row r="131" spans="7:19" x14ac:dyDescent="0.2"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20"/>
    </row>
    <row r="132" spans="7:19" x14ac:dyDescent="0.2"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20"/>
    </row>
    <row r="133" spans="7:19" x14ac:dyDescent="0.2"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20"/>
    </row>
    <row r="134" spans="7:19" x14ac:dyDescent="0.2"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20"/>
    </row>
    <row r="135" spans="7:19" x14ac:dyDescent="0.2"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20"/>
    </row>
    <row r="136" spans="7:19" x14ac:dyDescent="0.2"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20"/>
    </row>
    <row r="137" spans="7:19" x14ac:dyDescent="0.2"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20"/>
    </row>
    <row r="138" spans="7:19" x14ac:dyDescent="0.2">
      <c r="G138" s="319"/>
      <c r="S138" s="320"/>
    </row>
    <row r="139" spans="7:19" x14ac:dyDescent="0.2">
      <c r="G139" s="319"/>
      <c r="S139" s="320"/>
    </row>
    <row r="140" spans="7:19" x14ac:dyDescent="0.2">
      <c r="G140" s="319"/>
      <c r="S140" s="320"/>
    </row>
    <row r="141" spans="7:19" x14ac:dyDescent="0.2">
      <c r="G141" s="319"/>
      <c r="S141" s="320"/>
    </row>
    <row r="142" spans="7:19" x14ac:dyDescent="0.2">
      <c r="S142" s="320"/>
    </row>
    <row r="143" spans="7:19" x14ac:dyDescent="0.2">
      <c r="S143" s="320"/>
    </row>
    <row r="144" spans="7:19" x14ac:dyDescent="0.2">
      <c r="S144" s="320"/>
    </row>
    <row r="145" spans="19:19" x14ac:dyDescent="0.2">
      <c r="S145" s="320"/>
    </row>
    <row r="146" spans="19:19" x14ac:dyDescent="0.2">
      <c r="S146" s="320"/>
    </row>
    <row r="147" spans="19:19" x14ac:dyDescent="0.2">
      <c r="S147" s="320"/>
    </row>
    <row r="148" spans="19:19" x14ac:dyDescent="0.2">
      <c r="S148" s="320"/>
    </row>
    <row r="149" spans="19:19" x14ac:dyDescent="0.2">
      <c r="S149" s="320"/>
    </row>
    <row r="150" spans="19:19" x14ac:dyDescent="0.2">
      <c r="S150" s="320"/>
    </row>
    <row r="151" spans="19:19" x14ac:dyDescent="0.2">
      <c r="S151" s="320"/>
    </row>
    <row r="152" spans="19:19" x14ac:dyDescent="0.2">
      <c r="S152" s="320"/>
    </row>
    <row r="153" spans="19:19" x14ac:dyDescent="0.2">
      <c r="S153" s="320"/>
    </row>
    <row r="154" spans="19:19" x14ac:dyDescent="0.2">
      <c r="S154" s="320"/>
    </row>
    <row r="155" spans="19:19" x14ac:dyDescent="0.2">
      <c r="S155" s="320"/>
    </row>
    <row r="156" spans="19:19" x14ac:dyDescent="0.2">
      <c r="S156" s="320"/>
    </row>
    <row r="157" spans="19:19" x14ac:dyDescent="0.2">
      <c r="S157" s="320"/>
    </row>
    <row r="158" spans="19:19" x14ac:dyDescent="0.2">
      <c r="S158" s="320"/>
    </row>
    <row r="159" spans="19:19" x14ac:dyDescent="0.2">
      <c r="S159" s="320"/>
    </row>
    <row r="160" spans="19:19" x14ac:dyDescent="0.2">
      <c r="S160" s="320"/>
    </row>
    <row r="161" spans="19:19" x14ac:dyDescent="0.2">
      <c r="S161" s="320"/>
    </row>
    <row r="162" spans="19:19" x14ac:dyDescent="0.2">
      <c r="S162" s="320"/>
    </row>
    <row r="163" spans="19:19" x14ac:dyDescent="0.2">
      <c r="S163" s="320"/>
    </row>
    <row r="164" spans="19:19" x14ac:dyDescent="0.2">
      <c r="S164" s="320"/>
    </row>
    <row r="165" spans="19:19" x14ac:dyDescent="0.2">
      <c r="S165" s="320"/>
    </row>
    <row r="166" spans="19:19" x14ac:dyDescent="0.2">
      <c r="S166" s="320"/>
    </row>
    <row r="167" spans="19:19" x14ac:dyDescent="0.2">
      <c r="S167" s="320"/>
    </row>
    <row r="168" spans="19:19" x14ac:dyDescent="0.2">
      <c r="S168" s="320"/>
    </row>
    <row r="169" spans="19:19" x14ac:dyDescent="0.2">
      <c r="S169" s="320"/>
    </row>
    <row r="170" spans="19:19" x14ac:dyDescent="0.2">
      <c r="S170" s="320"/>
    </row>
    <row r="171" spans="19:19" x14ac:dyDescent="0.2">
      <c r="S171" s="320"/>
    </row>
    <row r="172" spans="19:19" x14ac:dyDescent="0.2">
      <c r="S172" s="320"/>
    </row>
    <row r="173" spans="19:19" x14ac:dyDescent="0.2">
      <c r="S173" s="320"/>
    </row>
    <row r="174" spans="19:19" x14ac:dyDescent="0.2">
      <c r="S174" s="320"/>
    </row>
    <row r="175" spans="19:19" x14ac:dyDescent="0.2">
      <c r="S175" s="320"/>
    </row>
    <row r="176" spans="19:19" x14ac:dyDescent="0.2">
      <c r="S176" s="320"/>
    </row>
    <row r="177" spans="19:19" x14ac:dyDescent="0.2">
      <c r="S177" s="320"/>
    </row>
    <row r="178" spans="19:19" x14ac:dyDescent="0.2">
      <c r="S178" s="320"/>
    </row>
    <row r="179" spans="19:19" x14ac:dyDescent="0.2">
      <c r="S179" s="320"/>
    </row>
    <row r="180" spans="19:19" x14ac:dyDescent="0.2">
      <c r="S180" s="320"/>
    </row>
    <row r="181" spans="19:19" x14ac:dyDescent="0.2">
      <c r="S181" s="320"/>
    </row>
    <row r="182" spans="19:19" x14ac:dyDescent="0.2">
      <c r="S182" s="320"/>
    </row>
    <row r="183" spans="19:19" x14ac:dyDescent="0.2">
      <c r="S183" s="320"/>
    </row>
    <row r="184" spans="19:19" x14ac:dyDescent="0.2">
      <c r="S184" s="320"/>
    </row>
    <row r="185" spans="19:19" x14ac:dyDescent="0.2">
      <c r="S185" s="320"/>
    </row>
    <row r="186" spans="19:19" x14ac:dyDescent="0.2">
      <c r="S186" s="320"/>
    </row>
    <row r="187" spans="19:19" x14ac:dyDescent="0.2">
      <c r="S187" s="320"/>
    </row>
    <row r="188" spans="19:19" x14ac:dyDescent="0.2">
      <c r="S188" s="320"/>
    </row>
    <row r="189" spans="19:19" x14ac:dyDescent="0.2">
      <c r="S189" s="320"/>
    </row>
    <row r="190" spans="19:19" x14ac:dyDescent="0.2">
      <c r="S190" s="320"/>
    </row>
    <row r="191" spans="19:19" x14ac:dyDescent="0.2">
      <c r="S191" s="320"/>
    </row>
    <row r="192" spans="19:19" x14ac:dyDescent="0.2">
      <c r="S192" s="320"/>
    </row>
    <row r="193" spans="19:19" x14ac:dyDescent="0.2">
      <c r="S193" s="320"/>
    </row>
    <row r="194" spans="19:19" x14ac:dyDescent="0.2">
      <c r="S194" s="320"/>
    </row>
    <row r="195" spans="19:19" x14ac:dyDescent="0.2">
      <c r="S195" s="320"/>
    </row>
    <row r="196" spans="19:19" x14ac:dyDescent="0.2">
      <c r="S196" s="320"/>
    </row>
    <row r="197" spans="19:19" x14ac:dyDescent="0.2">
      <c r="S197" s="320"/>
    </row>
    <row r="198" spans="19:19" x14ac:dyDescent="0.2">
      <c r="S198" s="320"/>
    </row>
    <row r="199" spans="19:19" x14ac:dyDescent="0.2">
      <c r="S199" s="320"/>
    </row>
    <row r="200" spans="19:19" x14ac:dyDescent="0.2">
      <c r="S200" s="320"/>
    </row>
    <row r="201" spans="19:19" x14ac:dyDescent="0.2">
      <c r="S201" s="320"/>
    </row>
    <row r="202" spans="19:19" x14ac:dyDescent="0.2">
      <c r="S202" s="320"/>
    </row>
    <row r="203" spans="19:19" x14ac:dyDescent="0.2">
      <c r="S203" s="320"/>
    </row>
    <row r="204" spans="19:19" x14ac:dyDescent="0.2">
      <c r="S204" s="320"/>
    </row>
    <row r="205" spans="19:19" x14ac:dyDescent="0.2">
      <c r="S205" s="320"/>
    </row>
    <row r="206" spans="19:19" x14ac:dyDescent="0.2">
      <c r="S206" s="320"/>
    </row>
    <row r="207" spans="19:19" x14ac:dyDescent="0.2">
      <c r="S207" s="320"/>
    </row>
    <row r="208" spans="19:19" x14ac:dyDescent="0.2">
      <c r="S208" s="320"/>
    </row>
    <row r="209" spans="19:19" x14ac:dyDescent="0.2">
      <c r="S209" s="320"/>
    </row>
    <row r="210" spans="19:19" x14ac:dyDescent="0.2">
      <c r="S210" s="320"/>
    </row>
    <row r="225" spans="1:23" s="323" customFormat="1" x14ac:dyDescent="0.2">
      <c r="A225" s="307"/>
      <c r="B225" s="307"/>
      <c r="C225" s="307"/>
      <c r="D225" s="307"/>
      <c r="E225" s="307"/>
      <c r="F225" s="318"/>
      <c r="G225" s="321"/>
      <c r="H225" s="321"/>
      <c r="I225" s="321"/>
      <c r="J225" s="321"/>
      <c r="K225" s="321"/>
      <c r="L225" s="321"/>
      <c r="M225" s="321"/>
      <c r="N225" s="321"/>
      <c r="O225" s="321"/>
      <c r="P225" s="321"/>
      <c r="Q225" s="321"/>
      <c r="R225" s="321"/>
      <c r="S225" s="322"/>
      <c r="T225" s="307"/>
      <c r="U225" s="307"/>
      <c r="V225" s="307"/>
      <c r="W225" s="307"/>
    </row>
    <row r="226" spans="1:23" s="323" customFormat="1" x14ac:dyDescent="0.2">
      <c r="A226" s="307"/>
      <c r="B226" s="307"/>
      <c r="C226" s="307"/>
      <c r="D226" s="307"/>
      <c r="E226" s="307"/>
      <c r="F226" s="318"/>
      <c r="G226" s="321"/>
      <c r="H226" s="321"/>
      <c r="I226" s="321"/>
      <c r="J226" s="321"/>
      <c r="K226" s="321"/>
      <c r="L226" s="321"/>
      <c r="M226" s="321"/>
      <c r="N226" s="321"/>
      <c r="O226" s="321"/>
      <c r="P226" s="321"/>
      <c r="Q226" s="321"/>
      <c r="R226" s="321"/>
      <c r="S226" s="322"/>
      <c r="T226" s="307"/>
      <c r="U226" s="307"/>
      <c r="V226" s="307"/>
      <c r="W226" s="307"/>
    </row>
    <row r="230" spans="1:23" s="323" customFormat="1" x14ac:dyDescent="0.2">
      <c r="A230" s="307"/>
      <c r="B230" s="307"/>
      <c r="C230" s="307"/>
      <c r="D230" s="307"/>
      <c r="E230" s="307"/>
      <c r="F230" s="318"/>
      <c r="G230" s="321"/>
      <c r="H230" s="321"/>
      <c r="I230" s="321"/>
      <c r="J230" s="321"/>
      <c r="K230" s="321"/>
      <c r="L230" s="321"/>
      <c r="M230" s="321"/>
      <c r="N230" s="321"/>
      <c r="O230" s="321"/>
      <c r="P230" s="321"/>
      <c r="Q230" s="321"/>
      <c r="R230" s="321"/>
      <c r="S230" s="322"/>
      <c r="T230" s="307"/>
      <c r="U230" s="307"/>
      <c r="V230" s="307"/>
      <c r="W230" s="307"/>
    </row>
  </sheetData>
  <mergeCells count="22">
    <mergeCell ref="A3:A4"/>
    <mergeCell ref="S3:U3"/>
    <mergeCell ref="AC14:AD14"/>
    <mergeCell ref="V3:V4"/>
    <mergeCell ref="D11:E11"/>
    <mergeCell ref="D7:E7"/>
    <mergeCell ref="D8:E8"/>
    <mergeCell ref="D10:E10"/>
    <mergeCell ref="D12:E12"/>
    <mergeCell ref="A14:E14"/>
    <mergeCell ref="AA14:AB14"/>
    <mergeCell ref="W3:W4"/>
    <mergeCell ref="X3:X4"/>
    <mergeCell ref="Y3:Z4"/>
    <mergeCell ref="AA3:AA4"/>
    <mergeCell ref="D5:E5"/>
    <mergeCell ref="D6:E6"/>
    <mergeCell ref="C2:D2"/>
    <mergeCell ref="B3:C4"/>
    <mergeCell ref="D3:E4"/>
    <mergeCell ref="F3:F4"/>
    <mergeCell ref="G3:R4"/>
  </mergeCells>
  <pageMargins left="0.74803149606299213" right="0.19685039370078741" top="1.1023622047244095" bottom="0.39370078740157483" header="0.51181102362204722" footer="0.31496062992125984"/>
  <pageSetup paperSize="9" orientation="landscape" r:id="rId1"/>
  <headerFooter alignWithMargins="0">
    <oddHeader>&amp;L&amp;"Arial CE,Tučné"Orlickoústecká nemocnice&amp;R&amp;"Arial CE,Tučné"Příloha 1 Servisní smlouvy
&amp;"Arial CE,Obyčejné"strana &amp;P/&amp;N</oddHeader>
  </headerFooter>
  <ignoredErrors>
    <ignoredError sqref="F11:F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Pardubice</vt:lpstr>
      <vt:lpstr>Chrudim</vt:lpstr>
      <vt:lpstr>Litomyšl</vt:lpstr>
      <vt:lpstr>Ústí nad Orlicí</vt:lpstr>
      <vt:lpstr>Chrudim!Oblast_tisku</vt:lpstr>
      <vt:lpstr>Litomyšl!Oblast_tisku</vt:lpstr>
      <vt:lpstr>Pardubice!Oblast_tisku</vt:lpstr>
      <vt:lpstr>'Ústí nad Orlicí'!Oblast_tisku</vt:lpstr>
    </vt:vector>
  </TitlesOfParts>
  <Company>BMT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Krcek Jan</dc:creator>
  <cp:lastModifiedBy>Antónia Polášek</cp:lastModifiedBy>
  <cp:lastPrinted>2016-02-04T14:33:42Z</cp:lastPrinted>
  <dcterms:created xsi:type="dcterms:W3CDTF">2005-08-09T12:19:31Z</dcterms:created>
  <dcterms:modified xsi:type="dcterms:W3CDTF">2020-03-23T17:01:21Z</dcterms:modified>
</cp:coreProperties>
</file>