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10848" activeTab="0"/>
  </bookViews>
  <sheets>
    <sheet name="Rekapitulace" sheetId="5" r:id="rId1"/>
    <sheet name="Hromosvod" sheetId="2" r:id="rId2"/>
    <sheet name="Temperování okapních svodů" sheetId="3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<sst xmlns="http://schemas.openxmlformats.org/spreadsheetml/2006/main" count="372" uniqueCount="243">
  <si>
    <t>soub.</t>
  </si>
  <si>
    <t>Kontrola jímací soustavy</t>
  </si>
  <si>
    <t>7439-1</t>
  </si>
  <si>
    <t>61</t>
  </si>
  <si>
    <t>kus</t>
  </si>
  <si>
    <t>Měření zemních odporů zemnnící sítě délky pásku do 200 m</t>
  </si>
  <si>
    <t>210 28-0223</t>
  </si>
  <si>
    <t>60</t>
  </si>
  <si>
    <t>ks</t>
  </si>
  <si>
    <t>Příplatek za další zemnič v síti</t>
  </si>
  <si>
    <t>210 28-0215</t>
  </si>
  <si>
    <t>59</t>
  </si>
  <si>
    <t>Měření zemních odporů zemniče prvního nebo samostatného</t>
  </si>
  <si>
    <t>210 28-0211</t>
  </si>
  <si>
    <t>58</t>
  </si>
  <si>
    <t>Revize - hromosvod</t>
  </si>
  <si>
    <t>7439</t>
  </si>
  <si>
    <t>Zemnící tyč dl.do 2m vč. svorky</t>
  </si>
  <si>
    <t>7435-7</t>
  </si>
  <si>
    <t>57</t>
  </si>
  <si>
    <t>Drobný montážní materiál, který není obsažen v ceníku</t>
  </si>
  <si>
    <t>7435-6</t>
  </si>
  <si>
    <t>56</t>
  </si>
  <si>
    <t>Svorka SR 03</t>
  </si>
  <si>
    <t>7435-5</t>
  </si>
  <si>
    <t>55</t>
  </si>
  <si>
    <t>Podpěra vedení PV21d  beton/plast vč.podložky</t>
  </si>
  <si>
    <t>7435-4</t>
  </si>
  <si>
    <t>54</t>
  </si>
  <si>
    <t>53</t>
  </si>
  <si>
    <t>7435-2</t>
  </si>
  <si>
    <t>52</t>
  </si>
  <si>
    <t>Svorka SJ1b   N</t>
  </si>
  <si>
    <t>354 41915</t>
  </si>
  <si>
    <t>51</t>
  </si>
  <si>
    <t>Svorka SO   N</t>
  </si>
  <si>
    <t>354 41905</t>
  </si>
  <si>
    <t>50</t>
  </si>
  <si>
    <t>49</t>
  </si>
  <si>
    <t xml:space="preserve">jímací tyč dl. 1,5m, AlMgSi, kompletní </t>
  </si>
  <si>
    <t>48</t>
  </si>
  <si>
    <t xml:space="preserve">Jímací tyč dl. 1m, AlMgSi, kompletní </t>
  </si>
  <si>
    <t>7435-1</t>
  </si>
  <si>
    <t>47</t>
  </si>
  <si>
    <t>Svorka SK   N</t>
  </si>
  <si>
    <t>354 41875</t>
  </si>
  <si>
    <t>46</t>
  </si>
  <si>
    <t>Držák OÚ do zdi</t>
  </si>
  <si>
    <t>354 41840</t>
  </si>
  <si>
    <t>45</t>
  </si>
  <si>
    <t>Ochranný úhelník OÚ  N</t>
  </si>
  <si>
    <t>354 41830</t>
  </si>
  <si>
    <t>44</t>
  </si>
  <si>
    <t>Svorka zkušební  SZ   N</t>
  </si>
  <si>
    <t>354 41925</t>
  </si>
  <si>
    <t>43</t>
  </si>
  <si>
    <t>Svorka SP1  N</t>
  </si>
  <si>
    <t>354 41895</t>
  </si>
  <si>
    <t>42</t>
  </si>
  <si>
    <t>Svorka SS  N</t>
  </si>
  <si>
    <t>354 41885</t>
  </si>
  <si>
    <t>41</t>
  </si>
  <si>
    <t>m</t>
  </si>
  <si>
    <t>Zemnící pásek FeZn 30/4</t>
  </si>
  <si>
    <t>40</t>
  </si>
  <si>
    <t>Příložka - upevnění vodiče na atice</t>
  </si>
  <si>
    <t>354 34919</t>
  </si>
  <si>
    <t>39</t>
  </si>
  <si>
    <t>Podpěra vedení do zdi PV 01</t>
  </si>
  <si>
    <t>354 41451</t>
  </si>
  <si>
    <t>38</t>
  </si>
  <si>
    <t>Jímací vodič AlMgSi 8</t>
  </si>
  <si>
    <t>156 1526</t>
  </si>
  <si>
    <t>37</t>
  </si>
  <si>
    <t>Hromosvod - nosný materiál</t>
  </si>
  <si>
    <t>7435</t>
  </si>
  <si>
    <t>Demontáž ochranného úhelníku</t>
  </si>
  <si>
    <t>7434-5</t>
  </si>
  <si>
    <t>36</t>
  </si>
  <si>
    <t>Dtto  - ale nad 3 šrouby</t>
  </si>
  <si>
    <t>7434-4</t>
  </si>
  <si>
    <t>35</t>
  </si>
  <si>
    <t>Demontáž hromosvodových svorek do 2 šroubů</t>
  </si>
  <si>
    <t>7434-3</t>
  </si>
  <si>
    <t>34</t>
  </si>
  <si>
    <t>Demontáž jímacích tyčí do 3m</t>
  </si>
  <si>
    <t>7434-2</t>
  </si>
  <si>
    <t>33</t>
  </si>
  <si>
    <t>Demontáž jímacího vedení vč.podpěr</t>
  </si>
  <si>
    <t>7434-1</t>
  </si>
  <si>
    <t>32</t>
  </si>
  <si>
    <t>Hromosvod - demontáž</t>
  </si>
  <si>
    <t>7434</t>
  </si>
  <si>
    <t>Pasivní ochrana zemních svorek</t>
  </si>
  <si>
    <t>7433-3</t>
  </si>
  <si>
    <t>31</t>
  </si>
  <si>
    <t>m2</t>
  </si>
  <si>
    <t>Úprava terénu se zhutněním</t>
  </si>
  <si>
    <t>460 62-0013</t>
  </si>
  <si>
    <t>30</t>
  </si>
  <si>
    <t>Kryt výkopu z litého asfaltu tl. 2cm</t>
  </si>
  <si>
    <t>460 65-0131</t>
  </si>
  <si>
    <t>29</t>
  </si>
  <si>
    <t>Podkladová vrstva pod vč.zhutnění pod litý asfalt</t>
  </si>
  <si>
    <t>460 65-0031</t>
  </si>
  <si>
    <t>28</t>
  </si>
  <si>
    <t>m3</t>
  </si>
  <si>
    <t>Odvoz zeminy přes 500m do 1000m</t>
  </si>
  <si>
    <t>460 60-0023</t>
  </si>
  <si>
    <t>27</t>
  </si>
  <si>
    <t>Řezání spáry  v podkladu živičném tl.5cm</t>
  </si>
  <si>
    <t>460 03-0191</t>
  </si>
  <si>
    <t>26</t>
  </si>
  <si>
    <t>Sejmutí živice do 5cm</t>
  </si>
  <si>
    <t>460 03-0171</t>
  </si>
  <si>
    <t>25</t>
  </si>
  <si>
    <t>Vytyčení podzemních sítí / kabel nn,vodovod, sdělovací kabel /</t>
  </si>
  <si>
    <t>7433-2</t>
  </si>
  <si>
    <t>24</t>
  </si>
  <si>
    <t>Zajištění výkopu</t>
  </si>
  <si>
    <t>7433-1</t>
  </si>
  <si>
    <t>23</t>
  </si>
  <si>
    <t>460 62-5093</t>
  </si>
  <si>
    <t>22</t>
  </si>
  <si>
    <t>Rozebrání dlažeb - ručně, spáry zalité</t>
  </si>
  <si>
    <t>460 00 3041</t>
  </si>
  <si>
    <t>21</t>
  </si>
  <si>
    <t>Zásyp rýh ručně šířky 35 cm, hloubky 70 cm, z horniny třídy 3</t>
  </si>
  <si>
    <t>460 56-0053</t>
  </si>
  <si>
    <t>20</t>
  </si>
  <si>
    <t>Hloubení kabelových nezapažených rýh ručně š 35 cm, hl 70 cm, 
v hornině tř 3</t>
  </si>
  <si>
    <t>460 20-0153</t>
  </si>
  <si>
    <t>19</t>
  </si>
  <si>
    <t>Zásyp jam ručně v hornině třídy 3</t>
  </si>
  <si>
    <t>460 12-0013</t>
  </si>
  <si>
    <t>18</t>
  </si>
  <si>
    <t>Hloub. jamy ručně v tř. 3/ sondy  pro zjišt. polohy podzem.vedení, 
jáma pro montáž zem.t</t>
  </si>
  <si>
    <t>460 07-0753</t>
  </si>
  <si>
    <t>17</t>
  </si>
  <si>
    <t>Hromosvod - zemní práce</t>
  </si>
  <si>
    <t>7433</t>
  </si>
  <si>
    <t>Obsyp vedení Bentonitem</t>
  </si>
  <si>
    <t>210 22-0457</t>
  </si>
  <si>
    <t>16</t>
  </si>
  <si>
    <t>Montáž zemnících tyčí do dl.2m</t>
  </si>
  <si>
    <t>210 22-0361</t>
  </si>
  <si>
    <t>15</t>
  </si>
  <si>
    <t>Montážní práce,které nejsou obsaženy v ceníku</t>
  </si>
  <si>
    <t>743-3</t>
  </si>
  <si>
    <t>14</t>
  </si>
  <si>
    <t>Montáž vedení hromosvodné - ochranného pospojování pevně</t>
  </si>
  <si>
    <t>210 22-0452</t>
  </si>
  <si>
    <t>Montáž vedení hromosvodné - ochranného pospojování
volně nebo pod omítku</t>
  </si>
  <si>
    <t>210 22-0451</t>
  </si>
  <si>
    <t>Montáž vedení hromosvodné - tvarování prvků</t>
  </si>
  <si>
    <t>210 22-0431</t>
  </si>
  <si>
    <t>Montáž vedení hromosvodné - štítků k označení svodů</t>
  </si>
  <si>
    <t>210 22-0401</t>
  </si>
  <si>
    <t>Montáž ochranných prvků - úhelníků nebo trubek do zdiva</t>
  </si>
  <si>
    <t>210 22-0372</t>
  </si>
  <si>
    <t>Montáž svorek hromosvodných typu ST, SJ, SK, SZ, SR 01, 02 
se 3 a více šrouby</t>
  </si>
  <si>
    <t>210 22-0302</t>
  </si>
  <si>
    <t>Montáž svorek hromosvodných typu SS, SR 03 se 2 šrouby</t>
  </si>
  <si>
    <t>210 22-0301</t>
  </si>
  <si>
    <t>Montáž tyčí jímacích na střešní hřeben do délky 3m</t>
  </si>
  <si>
    <t>210 22-0201</t>
  </si>
  <si>
    <t>Montáž tyčí jímacích délky do 3 m na konstrukci zděnou</t>
  </si>
  <si>
    <t>210 22-0212</t>
  </si>
  <si>
    <t>Montáž hromosvodného vedení svodových vodičů 
s podpěrami průměru do 10 mm</t>
  </si>
  <si>
    <t>210 22-0101</t>
  </si>
  <si>
    <t>Montáž uzemňovacího vedení vodičů FeZn pomocí svorek v zemi páskou do 120 mm2 ve městské zástavbě</t>
  </si>
  <si>
    <t>210 22-0020</t>
  </si>
  <si>
    <t>Hromosvod - montáž</t>
  </si>
  <si>
    <t>743</t>
  </si>
  <si>
    <t>Cena</t>
  </si>
  <si>
    <t>Jedn. cena</t>
  </si>
  <si>
    <t>Výměra</t>
  </si>
  <si>
    <t>MJ</t>
  </si>
  <si>
    <t>Popis</t>
  </si>
  <si>
    <t>Položka</t>
  </si>
  <si>
    <t>K/P</t>
  </si>
  <si>
    <t>s o u č e t</t>
  </si>
  <si>
    <t>R E K A P I T U L A C E</t>
  </si>
  <si>
    <t>Realizace úspor energie - SŠ zahradnická a technická Litomyšl - budova "B"</t>
  </si>
  <si>
    <t>Akce:</t>
  </si>
  <si>
    <t>revize topných kabelů, vč napsání revizní zprávy</t>
  </si>
  <si>
    <t>sou.</t>
  </si>
  <si>
    <t>práce,které nejsou obsaženy v montážním ceníku</t>
  </si>
  <si>
    <t>výpomocné práce /sekání a začištění drážky/</t>
  </si>
  <si>
    <t>montáž vlhkosního a tepelného čidla</t>
  </si>
  <si>
    <t>ukončení vodičů do 2,5</t>
  </si>
  <si>
    <t>montáž ovládací skříně a seřízení regulátoru</t>
  </si>
  <si>
    <t>montáž topného kabelu</t>
  </si>
  <si>
    <t>montáž odbočných krabic</t>
  </si>
  <si>
    <t>montáž trubek PVC</t>
  </si>
  <si>
    <t>montáž kabelů CYKY, JYTY</t>
  </si>
  <si>
    <t>ovládací skříň - dle výkresu E09</t>
  </si>
  <si>
    <t>teplotní čidlo ST 1111 - 10</t>
  </si>
  <si>
    <t>vlhkostní čidlo ETOR-55/10</t>
  </si>
  <si>
    <t>střešní úchyt ZnTi - 1 balení</t>
  </si>
  <si>
    <t>SYFOK - P/10</t>
  </si>
  <si>
    <t>topný kabel TO-2R-19-380</t>
  </si>
  <si>
    <t>topný kabel TO-2S-8-140</t>
  </si>
  <si>
    <t>krabice odbočná 6455-2xP</t>
  </si>
  <si>
    <t>jistič LTN 20A"B" doplnění stáv.rozvaděče</t>
  </si>
  <si>
    <t>trubka PVC FPKu-es-F-UV20 vč.příslušenství</t>
  </si>
  <si>
    <t>kabel JYTY 4x1</t>
  </si>
  <si>
    <t>kabel JYTY 2x1</t>
  </si>
  <si>
    <t>kabel CYKY 3Cx4</t>
  </si>
  <si>
    <t>kabel CYKY 3Cx2,5</t>
  </si>
  <si>
    <t>Střecha nad sborovnou dílen</t>
  </si>
  <si>
    <t>montáž vlhkostního a tepelného čidla</t>
  </si>
  <si>
    <t>montáž topného kabelu /dl.86m/</t>
  </si>
  <si>
    <t>montáž topného kabelu /dl.19m/</t>
  </si>
  <si>
    <t>ovládací skříň - dle výkresu E08</t>
  </si>
  <si>
    <t>střešní úchyt ZnTi - 1 balení - 25ks</t>
  </si>
  <si>
    <t>topný kabel TO-2R-86-1720</t>
  </si>
  <si>
    <t>jistič LTN 20A/3"B" doplnění stáv.rozvaděče</t>
  </si>
  <si>
    <t>kabel CYKY 5Cx4</t>
  </si>
  <si>
    <t>Střecha nad dílnami a nadchodem</t>
  </si>
  <si>
    <t>Materiál elektromontážní vč.topných kabelů</t>
  </si>
  <si>
    <t>celkem Kč</t>
  </si>
  <si>
    <t xml:space="preserve">cena/mj. </t>
  </si>
  <si>
    <t>počet</t>
  </si>
  <si>
    <t>mj</t>
  </si>
  <si>
    <t>popis položky</t>
  </si>
  <si>
    <t xml:space="preserve">č.položky </t>
  </si>
  <si>
    <t xml:space="preserve">p.č. </t>
  </si>
  <si>
    <t>Kč</t>
  </si>
  <si>
    <t xml:space="preserve">R E K A P I T U L A C E </t>
  </si>
  <si>
    <t>Temperování vybraných okapních svodů</t>
  </si>
  <si>
    <t>Část:</t>
  </si>
  <si>
    <t>SŠ zahradnická a technická Litomyšl - budova "B"</t>
  </si>
  <si>
    <t>Objekt:</t>
  </si>
  <si>
    <t xml:space="preserve">Realizace úspor energie </t>
  </si>
  <si>
    <t>Stavba:</t>
  </si>
  <si>
    <t>R O Z P O Č E T</t>
  </si>
  <si>
    <t>CENA  bez  DPH</t>
  </si>
  <si>
    <t>Temperování okapních svodů</t>
  </si>
  <si>
    <t>Hromosvod</t>
  </si>
  <si>
    <t>C e l k e m  Kč  bez DPH</t>
  </si>
  <si>
    <t>Obnova rozebrané dlažby (ručně, spáry zalité)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</si>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</sst>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"/>
    <numFmt numFmtId="165" formatCode="0000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i/>
      <sz val="9"/>
      <name val="Arial"/>
      <family val="2"/>
    </font>
    <font>
      <b/>
      <i/>
      <u val="single"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8" fillId="0" borderId="0">
      <alignment/>
      <protection locked="0"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>
      <alignment/>
      <protection locked="0"/>
    </xf>
    <xf numFmtId="44" fontId="8" fillId="0" borderId="0" applyFont="0" applyFill="0" applyBorder="0">
      <alignment/>
      <protection locked="0"/>
    </xf>
  </cellStyleXfs>
  <cellXfs count="119">
    <xf numFmtId="0" fontId="0" fillId="0" borderId="0" xfId="0"/>
    <xf numFmtId="0" fontId="2" fillId="0" borderId="0" xfId="20" applyFont="1">
      <alignment/>
      <protection/>
    </xf>
    <xf numFmtId="3" fontId="2" fillId="0" borderId="0" xfId="20" applyNumberFormat="1" applyFont="1" applyAlignment="1">
      <alignment horizontal="right"/>
      <protection/>
    </xf>
    <xf numFmtId="4" fontId="2" fillId="0" borderId="0" xfId="20" applyNumberFormat="1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49" fontId="2" fillId="0" borderId="0" xfId="20" applyNumberFormat="1" applyFont="1" applyAlignment="1">
      <alignment horizontal="left"/>
      <protection/>
    </xf>
    <xf numFmtId="49" fontId="3" fillId="0" borderId="0" xfId="20" applyNumberFormat="1" applyFont="1" applyAlignment="1">
      <alignment horizontal="left"/>
      <protection/>
    </xf>
    <xf numFmtId="0" fontId="3" fillId="0" borderId="0" xfId="20" applyFont="1">
      <alignment/>
      <protection/>
    </xf>
    <xf numFmtId="3" fontId="3" fillId="0" borderId="0" xfId="20" applyNumberFormat="1" applyFont="1">
      <alignment/>
      <protection/>
    </xf>
    <xf numFmtId="49" fontId="2" fillId="0" borderId="0" xfId="20" applyNumberFormat="1" applyFont="1" applyAlignment="1">
      <alignment horizontal="center"/>
      <protection/>
    </xf>
    <xf numFmtId="49" fontId="2" fillId="0" borderId="0" xfId="20" applyNumberFormat="1" applyFont="1" applyAlignment="1">
      <alignment horizontal="left" wrapText="1"/>
      <protection/>
    </xf>
    <xf numFmtId="49" fontId="4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right"/>
      <protection/>
    </xf>
    <xf numFmtId="4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right"/>
      <protection/>
    </xf>
    <xf numFmtId="49" fontId="3" fillId="0" borderId="0" xfId="20" applyNumberFormat="1" applyFont="1" applyAlignment="1">
      <alignment horizontal="center"/>
      <protection/>
    </xf>
    <xf numFmtId="49" fontId="3" fillId="0" borderId="0" xfId="20" applyNumberFormat="1" applyFont="1" applyAlignment="1">
      <alignment horizontal="left" wrapText="1"/>
      <protection/>
    </xf>
    <xf numFmtId="3" fontId="2" fillId="0" borderId="0" xfId="20" applyNumberFormat="1" applyFont="1">
      <alignment/>
      <protection/>
    </xf>
    <xf numFmtId="49" fontId="3" fillId="0" borderId="0" xfId="20" applyNumberFormat="1" applyFont="1">
      <alignment/>
      <protection/>
    </xf>
    <xf numFmtId="49" fontId="3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left"/>
      <protection/>
    </xf>
    <xf numFmtId="0" fontId="5" fillId="0" borderId="0" xfId="20" applyFont="1">
      <alignment/>
      <protection/>
    </xf>
    <xf numFmtId="3" fontId="5" fillId="0" borderId="2" xfId="20" applyNumberFormat="1" applyFont="1" applyBorder="1" applyAlignment="1">
      <alignment horizontal="right"/>
      <protection/>
    </xf>
    <xf numFmtId="4" fontId="5" fillId="0" borderId="3" xfId="20" applyNumberFormat="1" applyFont="1" applyBorder="1" applyAlignment="1">
      <alignment horizontal="right"/>
      <protection/>
    </xf>
    <xf numFmtId="164" fontId="5" fillId="0" borderId="3" xfId="20" applyNumberFormat="1" applyFont="1" applyBorder="1" applyAlignment="1">
      <alignment horizontal="right"/>
      <protection/>
    </xf>
    <xf numFmtId="49" fontId="5" fillId="0" borderId="3" xfId="20" applyNumberFormat="1" applyFont="1" applyBorder="1" applyAlignment="1">
      <alignment horizontal="left"/>
      <protection/>
    </xf>
    <xf numFmtId="49" fontId="5" fillId="0" borderId="4" xfId="20" applyNumberFormat="1" applyFont="1" applyBorder="1" applyAlignment="1">
      <alignment horizontal="left"/>
      <protection/>
    </xf>
    <xf numFmtId="49" fontId="5" fillId="0" borderId="0" xfId="20" applyNumberFormat="1" applyFont="1" applyAlignment="1">
      <alignment horizontal="left"/>
      <protection/>
    </xf>
    <xf numFmtId="3" fontId="2" fillId="0" borderId="5" xfId="20" applyNumberFormat="1" applyFont="1" applyBorder="1" applyAlignment="1">
      <alignment horizontal="right"/>
      <protection/>
    </xf>
    <xf numFmtId="4" fontId="2" fillId="0" borderId="0" xfId="20" applyNumberFormat="1" applyFont="1" applyBorder="1" applyAlignment="1">
      <alignment horizontal="right"/>
      <protection/>
    </xf>
    <xf numFmtId="164" fontId="2" fillId="0" borderId="0" xfId="20" applyNumberFormat="1" applyFont="1" applyBorder="1" applyAlignment="1">
      <alignment horizontal="right"/>
      <protection/>
    </xf>
    <xf numFmtId="49" fontId="2" fillId="0" borderId="0" xfId="20" applyNumberFormat="1" applyFont="1" applyBorder="1" applyAlignment="1">
      <alignment horizontal="left"/>
      <protection/>
    </xf>
    <xf numFmtId="49" fontId="2" fillId="0" borderId="6" xfId="20" applyNumberFormat="1" applyFont="1" applyBorder="1" applyAlignment="1">
      <alignment horizontal="left"/>
      <protection/>
    </xf>
    <xf numFmtId="0" fontId="6" fillId="0" borderId="0" xfId="20" applyFont="1">
      <alignment/>
      <protection/>
    </xf>
    <xf numFmtId="3" fontId="6" fillId="0" borderId="7" xfId="20" applyNumberFormat="1" applyFont="1" applyBorder="1" applyAlignment="1">
      <alignment horizontal="right"/>
      <protection/>
    </xf>
    <xf numFmtId="4" fontId="6" fillId="0" borderId="8" xfId="20" applyNumberFormat="1" applyFont="1" applyBorder="1" applyAlignment="1">
      <alignment horizontal="right"/>
      <protection/>
    </xf>
    <xf numFmtId="164" fontId="6" fillId="0" borderId="8" xfId="20" applyNumberFormat="1" applyFont="1" applyBorder="1" applyAlignment="1">
      <alignment horizontal="right"/>
      <protection/>
    </xf>
    <xf numFmtId="49" fontId="6" fillId="0" borderId="8" xfId="20" applyNumberFormat="1" applyFont="1" applyBorder="1" applyAlignment="1">
      <alignment horizontal="left"/>
      <protection/>
    </xf>
    <xf numFmtId="49" fontId="6" fillId="0" borderId="9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left"/>
      <protection/>
    </xf>
    <xf numFmtId="3" fontId="6" fillId="0" borderId="10" xfId="20" applyNumberFormat="1" applyFont="1" applyBorder="1" applyAlignment="1">
      <alignment horizontal="right"/>
      <protection/>
    </xf>
    <xf numFmtId="4" fontId="6" fillId="0" borderId="11" xfId="20" applyNumberFormat="1" applyFont="1" applyBorder="1" applyAlignment="1">
      <alignment horizontal="right"/>
      <protection/>
    </xf>
    <xf numFmtId="164" fontId="6" fillId="0" borderId="11" xfId="20" applyNumberFormat="1" applyFont="1" applyBorder="1" applyAlignment="1">
      <alignment horizontal="right"/>
      <protection/>
    </xf>
    <xf numFmtId="49" fontId="6" fillId="0" borderId="11" xfId="20" applyNumberFormat="1" applyFont="1" applyBorder="1" applyAlignment="1">
      <alignment horizontal="left"/>
      <protection/>
    </xf>
    <xf numFmtId="49" fontId="6" fillId="0" borderId="12" xfId="20" applyNumberFormat="1" applyFont="1" applyBorder="1" applyAlignment="1">
      <alignment horizontal="left"/>
      <protection/>
    </xf>
    <xf numFmtId="49" fontId="7" fillId="0" borderId="0" xfId="20" applyNumberFormat="1" applyFont="1" applyAlignment="1">
      <alignment horizontal="left"/>
      <protection/>
    </xf>
    <xf numFmtId="0" fontId="1" fillId="0" borderId="0" xfId="21" applyNumberFormat="1" applyFont="1" applyFill="1" applyBorder="1" applyAlignment="1" applyProtection="1">
      <alignment vertical="top"/>
      <protection/>
    </xf>
    <xf numFmtId="3" fontId="1" fillId="0" borderId="0" xfId="21" applyNumberFormat="1" applyFont="1" applyFill="1" applyBorder="1" applyAlignment="1" applyProtection="1">
      <alignment vertical="top"/>
      <protection/>
    </xf>
    <xf numFmtId="4" fontId="1" fillId="0" borderId="0" xfId="21" applyNumberFormat="1" applyFont="1" applyFill="1" applyBorder="1" applyAlignment="1" applyProtection="1">
      <alignment vertical="top"/>
      <protection/>
    </xf>
    <xf numFmtId="4" fontId="1" fillId="0" borderId="0" xfId="21" applyNumberFormat="1" applyFont="1" applyFill="1" applyBorder="1" applyAlignment="1" applyProtection="1">
      <alignment horizontal="right" vertical="top"/>
      <protection/>
    </xf>
    <xf numFmtId="0" fontId="1" fillId="0" borderId="0" xfId="21" applyNumberFormat="1" applyFont="1" applyFill="1" applyBorder="1" applyAlignment="1" applyProtection="1">
      <alignment horizontal="center" vertical="top"/>
      <protection/>
    </xf>
    <xf numFmtId="0" fontId="1" fillId="0" borderId="0" xfId="21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Alignment="1" applyProtection="1">
      <alignment horizontal="center" vertical="top"/>
      <protection/>
    </xf>
    <xf numFmtId="4" fontId="2" fillId="0" borderId="0" xfId="21" applyNumberFormat="1" applyFont="1" applyFill="1" applyBorder="1" applyAlignment="1" applyProtection="1">
      <alignment horizontal="right" vertical="top"/>
      <protection/>
    </xf>
    <xf numFmtId="0" fontId="2" fillId="0" borderId="0" xfId="21" applyNumberFormat="1" applyFont="1" applyFill="1" applyBorder="1" applyAlignment="1" applyProtection="1">
      <alignment vertical="top"/>
      <protection/>
    </xf>
    <xf numFmtId="0" fontId="2" fillId="0" borderId="0" xfId="21" applyNumberFormat="1" applyFont="1" applyFill="1" applyBorder="1" applyAlignment="1" applyProtection="1">
      <alignment horizontal="center" vertical="top"/>
      <protection/>
    </xf>
    <xf numFmtId="4" fontId="3" fillId="0" borderId="0" xfId="21" applyNumberFormat="1" applyFont="1" applyFill="1" applyBorder="1" applyAlignment="1" applyProtection="1">
      <alignment horizontal="right" vertical="top"/>
      <protection/>
    </xf>
    <xf numFmtId="0" fontId="3" fillId="0" borderId="0" xfId="21" applyNumberFormat="1" applyFont="1" applyFill="1" applyBorder="1" applyAlignment="1" applyProtection="1">
      <alignment horizontal="right" vertical="top"/>
      <protection/>
    </xf>
    <xf numFmtId="0" fontId="3" fillId="0" borderId="0" xfId="21" applyNumberFormat="1" applyFont="1" applyFill="1" applyBorder="1" applyAlignment="1" applyProtection="1">
      <alignment vertical="top"/>
      <protection/>
    </xf>
    <xf numFmtId="0" fontId="3" fillId="0" borderId="0" xfId="21" applyNumberFormat="1" applyFont="1" applyFill="1" applyBorder="1" applyAlignment="1" applyProtection="1">
      <alignment horizontal="center" vertical="top"/>
      <protection/>
    </xf>
    <xf numFmtId="0" fontId="12" fillId="0" borderId="0" xfId="21" applyNumberFormat="1" applyFont="1" applyFill="1" applyBorder="1" applyAlignment="1" applyProtection="1">
      <alignment vertical="top"/>
      <protection/>
    </xf>
    <xf numFmtId="3" fontId="12" fillId="0" borderId="13" xfId="21" applyNumberFormat="1" applyFont="1" applyFill="1" applyBorder="1" applyAlignment="1" applyProtection="1">
      <alignment horizontal="center" vertical="top"/>
      <protection/>
    </xf>
    <xf numFmtId="4" fontId="12" fillId="0" borderId="1" xfId="21" applyNumberFormat="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vertical="top"/>
      <protection/>
    </xf>
    <xf numFmtId="0" fontId="7" fillId="0" borderId="0" xfId="23" applyFont="1" applyFill="1" applyAlignment="1" applyProtection="1">
      <alignment horizontal="left"/>
      <protection/>
    </xf>
    <xf numFmtId="4" fontId="2" fillId="2" borderId="0" xfId="20" applyNumberFormat="1" applyFont="1" applyFill="1" applyAlignment="1" applyProtection="1">
      <alignment horizontal="right"/>
      <protection locked="0"/>
    </xf>
    <xf numFmtId="2" fontId="7" fillId="0" borderId="0" xfId="21" applyNumberFormat="1" applyFont="1" applyFill="1" applyBorder="1" applyAlignment="1" applyProtection="1">
      <alignment horizontal="left"/>
      <protection/>
    </xf>
    <xf numFmtId="2" fontId="7" fillId="0" borderId="0" xfId="21" applyNumberFormat="1" applyFont="1" applyFill="1" applyBorder="1" applyAlignment="1" applyProtection="1">
      <alignment horizontal="center"/>
      <protection/>
    </xf>
    <xf numFmtId="4" fontId="1" fillId="0" borderId="0" xfId="24" applyNumberFormat="1" applyFont="1" applyFill="1" applyBorder="1" applyAlignment="1" applyProtection="1">
      <alignment horizontal="center"/>
      <protection/>
    </xf>
    <xf numFmtId="4" fontId="1" fillId="0" borderId="0" xfId="24" applyNumberFormat="1" applyFont="1" applyFill="1" applyBorder="1" applyAlignment="1" applyProtection="1">
      <alignment/>
      <protection/>
    </xf>
    <xf numFmtId="4" fontId="1" fillId="0" borderId="0" xfId="24" applyNumberFormat="1" applyFont="1" applyFill="1" applyBorder="1" applyAlignment="1" applyProtection="1">
      <alignment horizontal="right"/>
      <protection/>
    </xf>
    <xf numFmtId="4" fontId="1" fillId="0" borderId="0" xfId="24" applyNumberFormat="1" applyFont="1" applyFill="1" applyBorder="1" applyProtection="1">
      <alignment/>
      <protection/>
    </xf>
    <xf numFmtId="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Protection="1">
      <alignment/>
      <protection/>
    </xf>
    <xf numFmtId="0" fontId="16" fillId="0" borderId="0" xfId="22" applyFont="1" applyFill="1" applyBorder="1" applyProtection="1">
      <alignment/>
      <protection/>
    </xf>
    <xf numFmtId="0" fontId="16" fillId="0" borderId="0" xfId="22" applyFont="1" applyFill="1" applyBorder="1" applyAlignment="1" applyProtection="1">
      <alignment horizontal="center"/>
      <protection/>
    </xf>
    <xf numFmtId="49" fontId="16" fillId="0" borderId="0" xfId="22" applyNumberFormat="1" applyFont="1" applyFill="1" applyBorder="1" applyProtection="1">
      <alignment/>
      <protection/>
    </xf>
    <xf numFmtId="4" fontId="16" fillId="0" borderId="0" xfId="22" applyNumberFormat="1" applyFont="1" applyFill="1" applyBorder="1" applyProtection="1">
      <alignment/>
      <protection/>
    </xf>
    <xf numFmtId="3" fontId="16" fillId="0" borderId="0" xfId="22" applyNumberFormat="1" applyFont="1" applyFill="1" applyBorder="1" applyProtection="1">
      <alignment/>
      <protection/>
    </xf>
    <xf numFmtId="49" fontId="6" fillId="0" borderId="0" xfId="24" applyNumberFormat="1" applyFont="1" applyFill="1" applyBorder="1" applyAlignment="1" applyProtection="1">
      <alignment horizontal="left"/>
      <protection/>
    </xf>
    <xf numFmtId="49" fontId="6" fillId="0" borderId="0" xfId="24" applyNumberFormat="1" applyFont="1" applyFill="1" applyBorder="1" applyAlignment="1" applyProtection="1">
      <alignment horizontal="center"/>
      <protection/>
    </xf>
    <xf numFmtId="0" fontId="5" fillId="0" borderId="0" xfId="24" applyFont="1" applyFill="1" applyBorder="1" applyAlignment="1" applyProtection="1">
      <alignment wrapText="1"/>
      <protection/>
    </xf>
    <xf numFmtId="0" fontId="5" fillId="0" borderId="0" xfId="24" applyFont="1" applyFill="1" applyBorder="1" applyAlignment="1" applyProtection="1">
      <alignment horizontal="center" wrapText="1"/>
      <protection/>
    </xf>
    <xf numFmtId="4" fontId="5" fillId="0" borderId="0" xfId="24" applyNumberFormat="1" applyFont="1" applyFill="1" applyBorder="1" applyAlignment="1" applyProtection="1">
      <alignment wrapText="1"/>
      <protection/>
    </xf>
    <xf numFmtId="3" fontId="2" fillId="0" borderId="0" xfId="24" applyNumberFormat="1" applyFont="1" applyFill="1" applyBorder="1" applyProtection="1">
      <alignment/>
      <protection/>
    </xf>
    <xf numFmtId="0" fontId="2" fillId="0" borderId="0" xfId="24" applyFont="1" applyFill="1" applyBorder="1" applyProtection="1">
      <alignment/>
      <protection/>
    </xf>
    <xf numFmtId="0" fontId="6" fillId="0" borderId="0" xfId="2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/>
      <protection/>
    </xf>
    <xf numFmtId="4" fontId="15" fillId="0" borderId="0" xfId="24" applyNumberFormat="1" applyFont="1" applyFill="1" applyBorder="1" applyAlignment="1" applyProtection="1">
      <alignment horizontal="left"/>
      <protection/>
    </xf>
    <xf numFmtId="4" fontId="4" fillId="0" borderId="0" xfId="24" applyNumberFormat="1" applyFont="1" applyFill="1" applyBorder="1" applyAlignment="1" applyProtection="1">
      <alignment horizontal="right"/>
      <protection/>
    </xf>
    <xf numFmtId="4" fontId="4" fillId="0" borderId="0" xfId="24" applyNumberFormat="1" applyFont="1" applyFill="1" applyBorder="1" applyAlignment="1" applyProtection="1">
      <alignment horizontal="center"/>
      <protection/>
    </xf>
    <xf numFmtId="49" fontId="12" fillId="0" borderId="0" xfId="24" applyNumberFormat="1" applyFont="1" applyFill="1" applyBorder="1" applyAlignment="1" applyProtection="1">
      <alignment horizontal="left" vertical="top"/>
      <protection/>
    </xf>
    <xf numFmtId="49" fontId="12" fillId="0" borderId="0" xfId="24" applyNumberFormat="1" applyFont="1" applyFill="1" applyBorder="1" applyAlignment="1" applyProtection="1">
      <alignment horizontal="center" vertical="top"/>
      <protection/>
    </xf>
    <xf numFmtId="49" fontId="3" fillId="0" borderId="12" xfId="26" applyNumberFormat="1" applyFont="1" applyFill="1" applyBorder="1" applyAlignment="1" applyProtection="1">
      <alignment horizontal="left" wrapText="1"/>
      <protection/>
    </xf>
    <xf numFmtId="49" fontId="3" fillId="0" borderId="11" xfId="26" applyNumberFormat="1" applyFont="1" applyFill="1" applyBorder="1" applyAlignment="1" applyProtection="1">
      <alignment horizontal="left"/>
      <protection/>
    </xf>
    <xf numFmtId="164" fontId="2" fillId="0" borderId="11" xfId="26" applyNumberFormat="1" applyFont="1" applyFill="1" applyBorder="1" applyAlignment="1" applyProtection="1">
      <alignment horizontal="left"/>
      <protection/>
    </xf>
    <xf numFmtId="4" fontId="3" fillId="0" borderId="11" xfId="26" applyNumberFormat="1" applyFont="1" applyFill="1" applyBorder="1" applyAlignment="1" applyProtection="1">
      <alignment horizontal="left"/>
      <protection/>
    </xf>
    <xf numFmtId="3" fontId="3" fillId="0" borderId="10" xfId="26" applyNumberFormat="1" applyFon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/>
      <protection/>
    </xf>
    <xf numFmtId="49" fontId="14" fillId="0" borderId="0" xfId="26" applyNumberFormat="1" applyFont="1" applyFill="1" applyBorder="1" applyAlignment="1" applyProtection="1">
      <alignment horizontal="left"/>
      <protection/>
    </xf>
    <xf numFmtId="164" fontId="14" fillId="0" borderId="0" xfId="26" applyNumberFormat="1" applyFont="1" applyFill="1" applyBorder="1" applyAlignment="1" applyProtection="1">
      <alignment horizontal="left"/>
      <protection/>
    </xf>
    <xf numFmtId="4" fontId="14" fillId="0" borderId="0" xfId="26" applyNumberFormat="1" applyFont="1" applyFill="1" applyBorder="1" applyAlignment="1" applyProtection="1">
      <alignment horizontal="left"/>
      <protection/>
    </xf>
    <xf numFmtId="3" fontId="2" fillId="0" borderId="5" xfId="26" applyNumberFormat="1" applyFont="1" applyFill="1" applyBorder="1" applyAlignment="1" applyProtection="1">
      <alignment horizontal="right"/>
      <protection/>
    </xf>
    <xf numFmtId="0" fontId="3" fillId="0" borderId="14" xfId="25" applyFont="1" applyFill="1" applyBorder="1" applyAlignment="1" applyProtection="1">
      <alignment wrapText="1"/>
      <protection/>
    </xf>
    <xf numFmtId="0" fontId="2" fillId="0" borderId="15" xfId="25" applyFont="1" applyFill="1" applyBorder="1" applyProtection="1">
      <alignment/>
      <protection/>
    </xf>
    <xf numFmtId="164" fontId="2" fillId="0" borderId="15" xfId="25" applyNumberFormat="1" applyFont="1" applyFill="1" applyBorder="1" applyProtection="1">
      <alignment/>
      <protection/>
    </xf>
    <xf numFmtId="4" fontId="2" fillId="0" borderId="15" xfId="25" applyNumberFormat="1" applyFont="1" applyFill="1" applyBorder="1" applyProtection="1">
      <alignment/>
      <protection/>
    </xf>
    <xf numFmtId="3" fontId="3" fillId="0" borderId="16" xfId="25" applyNumberFormat="1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horizontal="left"/>
      <protection/>
    </xf>
    <xf numFmtId="3" fontId="3" fillId="0" borderId="0" xfId="22" applyNumberFormat="1" applyFont="1" applyFill="1" applyBorder="1" applyAlignment="1" applyProtection="1">
      <alignment horizontal="right"/>
      <protection/>
    </xf>
    <xf numFmtId="165" fontId="10" fillId="0" borderId="0" xfId="23" applyNumberFormat="1" applyFont="1" applyBorder="1" applyAlignment="1" applyProtection="1">
      <alignment horizontal="center"/>
      <protection/>
    </xf>
    <xf numFmtId="49" fontId="9" fillId="0" borderId="0" xfId="23" applyNumberFormat="1" applyFont="1" applyBorder="1" applyAlignment="1" applyProtection="1">
      <alignment wrapText="1"/>
      <protection/>
    </xf>
    <xf numFmtId="49" fontId="9" fillId="0" borderId="0" xfId="23" applyNumberFormat="1" applyFont="1" applyBorder="1" applyAlignment="1" applyProtection="1">
      <alignment/>
      <protection/>
    </xf>
    <xf numFmtId="2" fontId="9" fillId="0" borderId="0" xfId="23" applyNumberFormat="1" applyFont="1" applyBorder="1" applyAlignment="1" applyProtection="1">
      <alignment/>
      <protection/>
    </xf>
    <xf numFmtId="49" fontId="11" fillId="0" borderId="0" xfId="23" applyNumberFormat="1" applyFont="1" applyBorder="1" applyAlignment="1" applyProtection="1">
      <alignment wrapText="1"/>
      <protection/>
    </xf>
    <xf numFmtId="3" fontId="2" fillId="0" borderId="0" xfId="22" applyNumberFormat="1" applyFont="1" applyFill="1" applyBorder="1" applyAlignment="1" applyProtection="1">
      <alignment horizontal="right"/>
      <protection/>
    </xf>
    <xf numFmtId="4" fontId="2" fillId="2" borderId="0" xfId="21" applyNumberFormat="1" applyFont="1" applyFill="1" applyBorder="1" applyAlignment="1" applyProtection="1">
      <alignment horizontal="right" vertical="top"/>
      <protection locked="0"/>
    </xf>
    <xf numFmtId="4" fontId="2" fillId="0" borderId="0" xfId="20" applyNumberFormat="1" applyFont="1" applyFill="1" applyAlignment="1" applyProtection="1">
      <alignment horizontal="righ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CH_J_F_01_60_P02_- silno - CENY" xfId="21"/>
    <cellStyle name="normální_Bílkovice - hrubá stavba 2x - CENA" xfId="22"/>
    <cellStyle name="Normální 3" xfId="23"/>
    <cellStyle name="normální_SO 05 - garáže  DEPO Cr" xfId="24"/>
    <cellStyle name="normální_Výkaz výměr - na šířku CZ" xfId="25"/>
    <cellStyle name="normální_DD Skuteč - konec OCENĚNÝ ROZPOČET" xfId="26"/>
    <cellStyle name="Normální 4" xfId="27"/>
    <cellStyle name="Procenta 2" xfId="28"/>
    <cellStyle name="Měna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/>
  </sheetViews>
  <sheetFormatPr defaultColWidth="9.140625" defaultRowHeight="15"/>
  <cols>
    <col min="2" max="2" width="39.7109375" style="0" customWidth="1"/>
  </cols>
  <sheetData>
    <row r="1" spans="1:6" ht="15">
      <c r="A1" s="39" t="s">
        <v>184</v>
      </c>
      <c r="B1" s="45" t="s">
        <v>183</v>
      </c>
      <c r="C1" s="5"/>
      <c r="D1" s="4"/>
      <c r="E1" s="3"/>
      <c r="F1" s="2"/>
    </row>
    <row r="2" spans="1:6" ht="15" thickBot="1">
      <c r="A2" s="5"/>
      <c r="B2" s="5"/>
      <c r="C2" s="5"/>
      <c r="D2" s="4"/>
      <c r="E2" s="3"/>
      <c r="F2" s="2"/>
    </row>
    <row r="3" spans="1:6" ht="15" thickBot="1">
      <c r="A3" s="39"/>
      <c r="B3" s="44" t="s">
        <v>182</v>
      </c>
      <c r="C3" s="43"/>
      <c r="D3" s="42"/>
      <c r="E3" s="41"/>
      <c r="F3" s="40"/>
    </row>
    <row r="4" spans="1:6" ht="15" thickTop="1">
      <c r="A4" s="5"/>
      <c r="B4" s="32" t="s">
        <v>239</v>
      </c>
      <c r="C4" s="31"/>
      <c r="D4" s="30"/>
      <c r="E4" s="29"/>
      <c r="F4" s="28">
        <f>Hromosvod!G11</f>
        <v>0</v>
      </c>
    </row>
    <row r="5" spans="1:6" ht="15">
      <c r="A5" s="5"/>
      <c r="B5" s="32" t="s">
        <v>238</v>
      </c>
      <c r="C5" s="31"/>
      <c r="D5" s="30"/>
      <c r="E5" s="29"/>
      <c r="F5" s="28">
        <f>'Temperování okapních svodů'!G15</f>
        <v>0</v>
      </c>
    </row>
    <row r="6" spans="1:6" ht="15">
      <c r="A6" s="5"/>
      <c r="B6" s="32"/>
      <c r="C6" s="31"/>
      <c r="D6" s="30"/>
      <c r="E6" s="29"/>
      <c r="F6" s="28"/>
    </row>
    <row r="7" spans="1:6" ht="15">
      <c r="A7" s="5"/>
      <c r="B7" s="32"/>
      <c r="C7" s="31"/>
      <c r="D7" s="30"/>
      <c r="E7" s="29"/>
      <c r="F7" s="28"/>
    </row>
    <row r="8" spans="1:6" ht="15">
      <c r="A8" s="39"/>
      <c r="B8" s="38" t="s">
        <v>181</v>
      </c>
      <c r="C8" s="37"/>
      <c r="D8" s="36"/>
      <c r="E8" s="35"/>
      <c r="F8" s="34">
        <f>SUM(F4:F7)</f>
        <v>0</v>
      </c>
    </row>
    <row r="9" spans="1:6" ht="15">
      <c r="A9" s="5"/>
      <c r="B9" s="32"/>
      <c r="C9" s="31"/>
      <c r="D9" s="30"/>
      <c r="E9" s="29"/>
      <c r="F9" s="28"/>
    </row>
    <row r="10" spans="1:6" ht="15" thickBot="1">
      <c r="A10" s="27"/>
      <c r="B10" s="26" t="s">
        <v>237</v>
      </c>
      <c r="C10" s="25"/>
      <c r="D10" s="24"/>
      <c r="E10" s="23"/>
      <c r="F10" s="22">
        <f>F8</f>
        <v>0</v>
      </c>
    </row>
  </sheetData>
  <sheetProtection password="CF7A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4"/>
  <sheetViews>
    <sheetView workbookViewId="0" topLeftCell="A1">
      <selection activeCell="F15" sqref="F15"/>
    </sheetView>
  </sheetViews>
  <sheetFormatPr defaultColWidth="9.140625" defaultRowHeight="15" outlineLevelRow="1"/>
  <cols>
    <col min="1" max="1" width="3.00390625" style="5" customWidth="1"/>
    <col min="2" max="2" width="9.7109375" style="5" bestFit="1" customWidth="1"/>
    <col min="3" max="3" width="57.57421875" style="5" customWidth="1"/>
    <col min="4" max="4" width="5.421875" style="5" bestFit="1" customWidth="1"/>
    <col min="5" max="5" width="10.8515625" style="4" bestFit="1" customWidth="1"/>
    <col min="6" max="6" width="9.8515625" style="3" bestFit="1" customWidth="1"/>
    <col min="7" max="7" width="8.7109375" style="2" customWidth="1"/>
    <col min="8" max="16384" width="9.140625" style="1" customWidth="1"/>
  </cols>
  <sheetData>
    <row r="1" spans="1:3" ht="13.8">
      <c r="A1" s="39" t="s">
        <v>184</v>
      </c>
      <c r="C1" s="45" t="s">
        <v>183</v>
      </c>
    </row>
    <row r="2" ht="12" thickBot="1"/>
    <row r="3" spans="1:7" s="33" customFormat="1" ht="12" thickBot="1">
      <c r="A3" s="39"/>
      <c r="B3" s="39"/>
      <c r="C3" s="44" t="s">
        <v>182</v>
      </c>
      <c r="D3" s="43"/>
      <c r="E3" s="42"/>
      <c r="F3" s="41"/>
      <c r="G3" s="40"/>
    </row>
    <row r="4" spans="3:7" ht="12" thickTop="1">
      <c r="C4" s="32" t="s">
        <v>172</v>
      </c>
      <c r="D4" s="31"/>
      <c r="E4" s="30"/>
      <c r="F4" s="29"/>
      <c r="G4" s="28">
        <f>G14</f>
        <v>0</v>
      </c>
    </row>
    <row r="5" spans="3:7" ht="15">
      <c r="C5" s="32" t="s">
        <v>139</v>
      </c>
      <c r="D5" s="31"/>
      <c r="E5" s="30"/>
      <c r="F5" s="29"/>
      <c r="G5" s="28">
        <f>G30</f>
        <v>0</v>
      </c>
    </row>
    <row r="6" spans="3:7" ht="15">
      <c r="C6" s="32" t="s">
        <v>91</v>
      </c>
      <c r="D6" s="31"/>
      <c r="E6" s="30"/>
      <c r="F6" s="29"/>
      <c r="G6" s="28">
        <f>G47</f>
        <v>0</v>
      </c>
    </row>
    <row r="7" spans="3:7" ht="15">
      <c r="C7" s="32" t="s">
        <v>74</v>
      </c>
      <c r="D7" s="31"/>
      <c r="E7" s="30"/>
      <c r="F7" s="29"/>
      <c r="G7" s="28">
        <f>G54</f>
        <v>0</v>
      </c>
    </row>
    <row r="8" spans="3:7" ht="15">
      <c r="C8" s="32" t="s">
        <v>15</v>
      </c>
      <c r="D8" s="31"/>
      <c r="E8" s="30"/>
      <c r="F8" s="29"/>
      <c r="G8" s="28">
        <f>G77</f>
        <v>0</v>
      </c>
    </row>
    <row r="9" spans="1:7" s="33" customFormat="1" ht="15">
      <c r="A9" s="39"/>
      <c r="B9" s="39"/>
      <c r="C9" s="38" t="s">
        <v>181</v>
      </c>
      <c r="D9" s="37"/>
      <c r="E9" s="36"/>
      <c r="F9" s="35"/>
      <c r="G9" s="34">
        <f>SUM(G4:G8)</f>
        <v>0</v>
      </c>
    </row>
    <row r="10" spans="3:7" ht="15">
      <c r="C10" s="32"/>
      <c r="D10" s="31"/>
      <c r="E10" s="30"/>
      <c r="F10" s="29"/>
      <c r="G10" s="28"/>
    </row>
    <row r="11" spans="1:7" s="21" customFormat="1" ht="13.8" thickBot="1">
      <c r="A11" s="27"/>
      <c r="B11" s="27"/>
      <c r="C11" s="26" t="s">
        <v>237</v>
      </c>
      <c r="D11" s="25"/>
      <c r="E11" s="24"/>
      <c r="F11" s="23"/>
      <c r="G11" s="22">
        <f>SUM(G9:G10)</f>
        <v>0</v>
      </c>
    </row>
    <row r="13" spans="1:7" s="18" customFormat="1" ht="12">
      <c r="A13" s="19" t="s">
        <v>180</v>
      </c>
      <c r="B13" s="19" t="s">
        <v>179</v>
      </c>
      <c r="C13" s="20" t="s">
        <v>178</v>
      </c>
      <c r="D13" s="19" t="s">
        <v>177</v>
      </c>
      <c r="E13" s="19" t="s">
        <v>176</v>
      </c>
      <c r="F13" s="19" t="s">
        <v>175</v>
      </c>
      <c r="G13" s="19" t="s">
        <v>174</v>
      </c>
    </row>
    <row r="14" spans="1:7" s="7" customFormat="1" ht="12">
      <c r="A14" s="6" t="s">
        <v>173</v>
      </c>
      <c r="B14" s="6"/>
      <c r="C14" s="6" t="s">
        <v>172</v>
      </c>
      <c r="D14" s="6"/>
      <c r="E14" s="14"/>
      <c r="F14" s="13"/>
      <c r="G14" s="12">
        <f>SUM(G15:G28)</f>
        <v>0</v>
      </c>
    </row>
    <row r="15" spans="1:7" ht="22.8" outlineLevel="1">
      <c r="A15" s="5">
        <v>1</v>
      </c>
      <c r="B15" s="11" t="s">
        <v>171</v>
      </c>
      <c r="C15" s="10" t="s">
        <v>170</v>
      </c>
      <c r="D15" s="9" t="s">
        <v>62</v>
      </c>
      <c r="E15" s="4">
        <v>160</v>
      </c>
      <c r="F15" s="66">
        <v>0</v>
      </c>
      <c r="G15" s="2">
        <f aca="true" t="shared" si="0" ref="G15:G26">E15*F15</f>
        <v>0</v>
      </c>
    </row>
    <row r="16" spans="1:9" ht="22.8" outlineLevel="1">
      <c r="A16" s="5">
        <v>2</v>
      </c>
      <c r="B16" s="11" t="s">
        <v>169</v>
      </c>
      <c r="C16" s="10" t="s">
        <v>168</v>
      </c>
      <c r="D16" s="9" t="s">
        <v>62</v>
      </c>
      <c r="E16" s="4">
        <v>370</v>
      </c>
      <c r="F16" s="66">
        <v>0</v>
      </c>
      <c r="G16" s="2">
        <f t="shared" si="0"/>
        <v>0</v>
      </c>
      <c r="I16" s="17"/>
    </row>
    <row r="17" spans="1:7" ht="15" outlineLevel="1">
      <c r="A17" s="5">
        <v>3</v>
      </c>
      <c r="B17" s="11" t="s">
        <v>167</v>
      </c>
      <c r="C17" s="10" t="s">
        <v>166</v>
      </c>
      <c r="D17" s="9" t="s">
        <v>4</v>
      </c>
      <c r="E17" s="4">
        <v>1</v>
      </c>
      <c r="F17" s="66">
        <v>0</v>
      </c>
      <c r="G17" s="2">
        <f t="shared" si="0"/>
        <v>0</v>
      </c>
    </row>
    <row r="18" spans="2:7" ht="15" outlineLevel="1">
      <c r="B18" s="11" t="s">
        <v>165</v>
      </c>
      <c r="C18" s="10" t="s">
        <v>164</v>
      </c>
      <c r="D18" s="9" t="s">
        <v>4</v>
      </c>
      <c r="E18" s="4">
        <v>0</v>
      </c>
      <c r="F18" s="66">
        <v>0</v>
      </c>
      <c r="G18" s="2">
        <f t="shared" si="0"/>
        <v>0</v>
      </c>
    </row>
    <row r="19" spans="1:7" ht="15" outlineLevel="1">
      <c r="A19" s="5">
        <v>4</v>
      </c>
      <c r="B19" s="11" t="s">
        <v>163</v>
      </c>
      <c r="C19" s="10" t="s">
        <v>162</v>
      </c>
      <c r="D19" s="9" t="s">
        <v>4</v>
      </c>
      <c r="E19" s="4">
        <v>60</v>
      </c>
      <c r="F19" s="66">
        <v>0</v>
      </c>
      <c r="G19" s="2">
        <f t="shared" si="0"/>
        <v>0</v>
      </c>
    </row>
    <row r="20" spans="1:7" ht="22.8" outlineLevel="1">
      <c r="A20" s="5">
        <v>5</v>
      </c>
      <c r="B20" s="11" t="s">
        <v>161</v>
      </c>
      <c r="C20" s="10" t="s">
        <v>160</v>
      </c>
      <c r="D20" s="9" t="s">
        <v>4</v>
      </c>
      <c r="E20" s="4">
        <v>26</v>
      </c>
      <c r="F20" s="66">
        <v>0</v>
      </c>
      <c r="G20" s="2">
        <f t="shared" si="0"/>
        <v>0</v>
      </c>
    </row>
    <row r="21" spans="1:7" ht="15" outlineLevel="1">
      <c r="A21" s="5">
        <v>7</v>
      </c>
      <c r="B21" s="11" t="s">
        <v>159</v>
      </c>
      <c r="C21" s="10" t="s">
        <v>158</v>
      </c>
      <c r="D21" s="9" t="s">
        <v>4</v>
      </c>
      <c r="E21" s="4">
        <v>13</v>
      </c>
      <c r="F21" s="66">
        <v>0</v>
      </c>
      <c r="G21" s="2">
        <f t="shared" si="0"/>
        <v>0</v>
      </c>
    </row>
    <row r="22" spans="1:10" ht="15" outlineLevel="1">
      <c r="A22" s="5">
        <v>8</v>
      </c>
      <c r="B22" s="11" t="s">
        <v>157</v>
      </c>
      <c r="C22" s="10" t="s">
        <v>156</v>
      </c>
      <c r="D22" s="9" t="s">
        <v>4</v>
      </c>
      <c r="E22" s="4">
        <v>13</v>
      </c>
      <c r="F22" s="66">
        <v>0</v>
      </c>
      <c r="G22" s="2">
        <f t="shared" si="0"/>
        <v>0</v>
      </c>
      <c r="J22" s="17"/>
    </row>
    <row r="23" spans="1:7" ht="15" outlineLevel="1">
      <c r="A23" s="5">
        <v>9</v>
      </c>
      <c r="B23" s="11" t="s">
        <v>155</v>
      </c>
      <c r="C23" s="10" t="s">
        <v>154</v>
      </c>
      <c r="D23" s="9" t="s">
        <v>4</v>
      </c>
      <c r="E23" s="4">
        <v>14</v>
      </c>
      <c r="F23" s="66">
        <v>0</v>
      </c>
      <c r="G23" s="2">
        <f t="shared" si="0"/>
        <v>0</v>
      </c>
    </row>
    <row r="24" spans="1:7" ht="22.8" outlineLevel="1">
      <c r="A24" s="5">
        <v>10</v>
      </c>
      <c r="B24" s="11" t="s">
        <v>153</v>
      </c>
      <c r="C24" s="10" t="s">
        <v>152</v>
      </c>
      <c r="D24" s="9" t="s">
        <v>62</v>
      </c>
      <c r="E24" s="4">
        <v>20</v>
      </c>
      <c r="F24" s="66">
        <v>0</v>
      </c>
      <c r="G24" s="2">
        <f t="shared" si="0"/>
        <v>0</v>
      </c>
    </row>
    <row r="25" spans="1:7" ht="15" outlineLevel="1">
      <c r="A25" s="5">
        <v>11</v>
      </c>
      <c r="B25" s="11" t="s">
        <v>151</v>
      </c>
      <c r="C25" s="10" t="s">
        <v>150</v>
      </c>
      <c r="D25" s="9" t="s">
        <v>62</v>
      </c>
      <c r="E25" s="4">
        <v>20</v>
      </c>
      <c r="F25" s="66">
        <v>0</v>
      </c>
      <c r="G25" s="2">
        <f t="shared" si="0"/>
        <v>0</v>
      </c>
    </row>
    <row r="26" spans="1:7" ht="15" outlineLevel="1">
      <c r="A26" s="5" t="s">
        <v>149</v>
      </c>
      <c r="B26" s="11" t="s">
        <v>148</v>
      </c>
      <c r="C26" s="10" t="s">
        <v>147</v>
      </c>
      <c r="D26" s="9" t="s">
        <v>8</v>
      </c>
      <c r="E26" s="4">
        <v>1</v>
      </c>
      <c r="F26" s="66">
        <v>0</v>
      </c>
      <c r="G26" s="2">
        <f t="shared" si="0"/>
        <v>0</v>
      </c>
    </row>
    <row r="27" spans="1:8" ht="15" outlineLevel="1">
      <c r="A27" s="5" t="s">
        <v>146</v>
      </c>
      <c r="B27" s="11" t="s">
        <v>145</v>
      </c>
      <c r="C27" s="10" t="s">
        <v>144</v>
      </c>
      <c r="D27" s="9" t="s">
        <v>8</v>
      </c>
      <c r="E27" s="4">
        <v>8</v>
      </c>
      <c r="F27" s="66">
        <v>0</v>
      </c>
      <c r="G27" s="2">
        <f>E27*F27</f>
        <v>0</v>
      </c>
      <c r="H27" s="17"/>
    </row>
    <row r="28" spans="1:8" ht="15" outlineLevel="1">
      <c r="A28" s="5" t="s">
        <v>143</v>
      </c>
      <c r="B28" s="11" t="s">
        <v>142</v>
      </c>
      <c r="C28" s="10" t="s">
        <v>141</v>
      </c>
      <c r="D28" s="9" t="s">
        <v>62</v>
      </c>
      <c r="E28" s="4">
        <v>160</v>
      </c>
      <c r="F28" s="66">
        <v>0</v>
      </c>
      <c r="G28" s="2">
        <f>E28*F28</f>
        <v>0</v>
      </c>
      <c r="H28" s="17"/>
    </row>
    <row r="29" spans="2:8" ht="15" outlineLevel="1">
      <c r="B29" s="11"/>
      <c r="C29" s="10"/>
      <c r="D29" s="9"/>
      <c r="H29" s="17"/>
    </row>
    <row r="30" spans="1:7" s="7" customFormat="1" ht="12">
      <c r="A30" s="6" t="s">
        <v>140</v>
      </c>
      <c r="B30" s="6"/>
      <c r="C30" s="16" t="s">
        <v>139</v>
      </c>
      <c r="D30" s="15"/>
      <c r="E30" s="14"/>
      <c r="F30" s="13"/>
      <c r="G30" s="12">
        <f>SUM(G31:G45)</f>
        <v>0</v>
      </c>
    </row>
    <row r="31" spans="1:8" ht="22.8" outlineLevel="1">
      <c r="A31" s="5" t="s">
        <v>138</v>
      </c>
      <c r="B31" s="11" t="s">
        <v>137</v>
      </c>
      <c r="C31" s="10" t="s">
        <v>136</v>
      </c>
      <c r="D31" s="9" t="s">
        <v>106</v>
      </c>
      <c r="E31" s="4">
        <v>3.5</v>
      </c>
      <c r="F31" s="66">
        <v>0</v>
      </c>
      <c r="G31" s="2">
        <f aca="true" t="shared" si="1" ref="G31:G45">E31*F31</f>
        <v>0</v>
      </c>
      <c r="H31" s="17"/>
    </row>
    <row r="32" spans="1:7" ht="15" outlineLevel="1">
      <c r="A32" s="5" t="s">
        <v>135</v>
      </c>
      <c r="B32" s="11" t="s">
        <v>134</v>
      </c>
      <c r="C32" s="10" t="s">
        <v>133</v>
      </c>
      <c r="D32" s="9" t="s">
        <v>106</v>
      </c>
      <c r="E32" s="4">
        <v>3.5</v>
      </c>
      <c r="F32" s="66">
        <v>0</v>
      </c>
      <c r="G32" s="2">
        <f t="shared" si="1"/>
        <v>0</v>
      </c>
    </row>
    <row r="33" spans="1:9" ht="22.8" outlineLevel="1">
      <c r="A33" s="5" t="s">
        <v>132</v>
      </c>
      <c r="B33" s="11" t="s">
        <v>131</v>
      </c>
      <c r="C33" s="10" t="s">
        <v>130</v>
      </c>
      <c r="D33" s="9" t="s">
        <v>62</v>
      </c>
      <c r="E33" s="4">
        <v>95</v>
      </c>
      <c r="F33" s="66">
        <v>0</v>
      </c>
      <c r="G33" s="2">
        <f t="shared" si="1"/>
        <v>0</v>
      </c>
      <c r="I33" s="17"/>
    </row>
    <row r="34" spans="1:7" ht="15" outlineLevel="1">
      <c r="A34" s="5" t="s">
        <v>129</v>
      </c>
      <c r="B34" s="11" t="s">
        <v>128</v>
      </c>
      <c r="C34" s="10" t="s">
        <v>127</v>
      </c>
      <c r="D34" s="9" t="s">
        <v>62</v>
      </c>
      <c r="E34" s="4">
        <v>95</v>
      </c>
      <c r="F34" s="66">
        <v>0</v>
      </c>
      <c r="G34" s="2">
        <f t="shared" si="1"/>
        <v>0</v>
      </c>
    </row>
    <row r="35" spans="1:7" ht="15" outlineLevel="1">
      <c r="A35" s="5" t="s">
        <v>126</v>
      </c>
      <c r="B35" s="11" t="s">
        <v>125</v>
      </c>
      <c r="C35" s="10" t="s">
        <v>124</v>
      </c>
      <c r="D35" s="9" t="s">
        <v>96</v>
      </c>
      <c r="E35" s="4">
        <v>5</v>
      </c>
      <c r="F35" s="66">
        <v>0</v>
      </c>
      <c r="G35" s="2">
        <f t="shared" si="1"/>
        <v>0</v>
      </c>
    </row>
    <row r="36" spans="1:7" ht="15" outlineLevel="1">
      <c r="A36" s="5" t="s">
        <v>123</v>
      </c>
      <c r="B36" s="11" t="s">
        <v>122</v>
      </c>
      <c r="C36" s="10" t="s">
        <v>241</v>
      </c>
      <c r="D36" s="9" t="s">
        <v>96</v>
      </c>
      <c r="E36" s="4">
        <v>5</v>
      </c>
      <c r="F36" s="66">
        <v>0</v>
      </c>
      <c r="G36" s="2">
        <f t="shared" si="1"/>
        <v>0</v>
      </c>
    </row>
    <row r="37" spans="1:7" ht="15" outlineLevel="1">
      <c r="A37" s="5" t="s">
        <v>121</v>
      </c>
      <c r="B37" s="11" t="s">
        <v>120</v>
      </c>
      <c r="C37" s="10" t="s">
        <v>119</v>
      </c>
      <c r="D37" s="9" t="s">
        <v>0</v>
      </c>
      <c r="E37" s="4">
        <v>1</v>
      </c>
      <c r="F37" s="66">
        <v>0</v>
      </c>
      <c r="G37" s="2">
        <f t="shared" si="1"/>
        <v>0</v>
      </c>
    </row>
    <row r="38" spans="1:7" ht="15" outlineLevel="1">
      <c r="A38" s="5" t="s">
        <v>118</v>
      </c>
      <c r="B38" s="11" t="s">
        <v>117</v>
      </c>
      <c r="C38" s="10" t="s">
        <v>116</v>
      </c>
      <c r="D38" s="9" t="s">
        <v>0</v>
      </c>
      <c r="E38" s="4">
        <v>1</v>
      </c>
      <c r="F38" s="66">
        <v>0</v>
      </c>
      <c r="G38" s="2">
        <f t="shared" si="1"/>
        <v>0</v>
      </c>
    </row>
    <row r="39" spans="1:7" ht="15" outlineLevel="1">
      <c r="A39" s="5" t="s">
        <v>115</v>
      </c>
      <c r="B39" s="11" t="s">
        <v>114</v>
      </c>
      <c r="C39" s="10" t="s">
        <v>113</v>
      </c>
      <c r="D39" s="9" t="s">
        <v>96</v>
      </c>
      <c r="E39" s="4">
        <v>20</v>
      </c>
      <c r="F39" s="66">
        <v>0</v>
      </c>
      <c r="G39" s="2">
        <f t="shared" si="1"/>
        <v>0</v>
      </c>
    </row>
    <row r="40" spans="1:7" ht="15" outlineLevel="1">
      <c r="A40" s="5" t="s">
        <v>112</v>
      </c>
      <c r="B40" s="11" t="s">
        <v>111</v>
      </c>
      <c r="C40" s="10" t="s">
        <v>110</v>
      </c>
      <c r="D40" s="9" t="s">
        <v>62</v>
      </c>
      <c r="E40" s="4">
        <v>100</v>
      </c>
      <c r="F40" s="66">
        <v>0</v>
      </c>
      <c r="G40" s="2">
        <f t="shared" si="1"/>
        <v>0</v>
      </c>
    </row>
    <row r="41" spans="1:7" ht="15" outlineLevel="1">
      <c r="A41" s="5" t="s">
        <v>109</v>
      </c>
      <c r="B41" s="11" t="s">
        <v>108</v>
      </c>
      <c r="C41" s="10" t="s">
        <v>107</v>
      </c>
      <c r="D41" s="9" t="s">
        <v>106</v>
      </c>
      <c r="E41" s="4">
        <v>3</v>
      </c>
      <c r="F41" s="66">
        <v>0</v>
      </c>
      <c r="G41" s="2">
        <f t="shared" si="1"/>
        <v>0</v>
      </c>
    </row>
    <row r="42" spans="1:7" ht="15" outlineLevel="1">
      <c r="A42" s="5" t="s">
        <v>105</v>
      </c>
      <c r="B42" s="11" t="s">
        <v>104</v>
      </c>
      <c r="C42" s="10" t="s">
        <v>103</v>
      </c>
      <c r="D42" s="9" t="s">
        <v>96</v>
      </c>
      <c r="E42" s="4">
        <v>20</v>
      </c>
      <c r="F42" s="66">
        <v>0</v>
      </c>
      <c r="G42" s="2">
        <f t="shared" si="1"/>
        <v>0</v>
      </c>
    </row>
    <row r="43" spans="1:7" ht="15" outlineLevel="1">
      <c r="A43" s="5" t="s">
        <v>102</v>
      </c>
      <c r="B43" s="11" t="s">
        <v>101</v>
      </c>
      <c r="C43" s="10" t="s">
        <v>100</v>
      </c>
      <c r="D43" s="9" t="s">
        <v>96</v>
      </c>
      <c r="E43" s="4">
        <v>20</v>
      </c>
      <c r="F43" s="66">
        <v>0</v>
      </c>
      <c r="G43" s="2">
        <f t="shared" si="1"/>
        <v>0</v>
      </c>
    </row>
    <row r="44" spans="1:7" ht="15" outlineLevel="1">
      <c r="A44" s="5" t="s">
        <v>99</v>
      </c>
      <c r="B44" s="11" t="s">
        <v>98</v>
      </c>
      <c r="C44" s="10" t="s">
        <v>97</v>
      </c>
      <c r="D44" s="9" t="s">
        <v>96</v>
      </c>
      <c r="E44" s="4">
        <v>50</v>
      </c>
      <c r="F44" s="66">
        <v>0</v>
      </c>
      <c r="G44" s="2">
        <f t="shared" si="1"/>
        <v>0</v>
      </c>
    </row>
    <row r="45" spans="1:7" ht="15" outlineLevel="1">
      <c r="A45" s="5" t="s">
        <v>95</v>
      </c>
      <c r="B45" s="11" t="s">
        <v>94</v>
      </c>
      <c r="C45" s="10" t="s">
        <v>93</v>
      </c>
      <c r="D45" s="9" t="s">
        <v>8</v>
      </c>
      <c r="E45" s="4">
        <v>34</v>
      </c>
      <c r="F45" s="66">
        <v>0</v>
      </c>
      <c r="G45" s="2">
        <f t="shared" si="1"/>
        <v>0</v>
      </c>
    </row>
    <row r="46" spans="2:8" ht="15" outlineLevel="1">
      <c r="B46" s="11"/>
      <c r="C46" s="10"/>
      <c r="D46" s="9"/>
      <c r="H46" s="17"/>
    </row>
    <row r="47" spans="1:7" s="7" customFormat="1" ht="12">
      <c r="A47" s="6" t="s">
        <v>92</v>
      </c>
      <c r="B47" s="6"/>
      <c r="C47" s="16" t="s">
        <v>91</v>
      </c>
      <c r="D47" s="15"/>
      <c r="E47" s="14"/>
      <c r="F47" s="13"/>
      <c r="G47" s="12">
        <f>SUBTOTAL(9,G48:G52)</f>
        <v>0</v>
      </c>
    </row>
    <row r="48" spans="1:7" ht="15" outlineLevel="1">
      <c r="A48" s="5" t="s">
        <v>90</v>
      </c>
      <c r="B48" s="11" t="s">
        <v>89</v>
      </c>
      <c r="C48" s="10" t="s">
        <v>88</v>
      </c>
      <c r="D48" s="9" t="s">
        <v>62</v>
      </c>
      <c r="E48" s="4">
        <v>300</v>
      </c>
      <c r="F48" s="66">
        <v>0</v>
      </c>
      <c r="G48" s="2">
        <f>E48*F48</f>
        <v>0</v>
      </c>
    </row>
    <row r="49" spans="1:7" ht="15" outlineLevel="1">
      <c r="A49" s="5" t="s">
        <v>87</v>
      </c>
      <c r="B49" s="11" t="s">
        <v>86</v>
      </c>
      <c r="C49" s="10" t="s">
        <v>85</v>
      </c>
      <c r="D49" s="9" t="s">
        <v>8</v>
      </c>
      <c r="E49" s="4">
        <v>2</v>
      </c>
      <c r="F49" s="66">
        <v>0</v>
      </c>
      <c r="G49" s="2">
        <f>E49*F49</f>
        <v>0</v>
      </c>
    </row>
    <row r="50" spans="1:7" ht="15" outlineLevel="1">
      <c r="A50" s="5" t="s">
        <v>84</v>
      </c>
      <c r="B50" s="11" t="s">
        <v>83</v>
      </c>
      <c r="C50" s="10" t="s">
        <v>82</v>
      </c>
      <c r="D50" s="9" t="s">
        <v>8</v>
      </c>
      <c r="E50" s="4">
        <v>30</v>
      </c>
      <c r="F50" s="66">
        <v>0</v>
      </c>
      <c r="G50" s="2">
        <f>E50*F50</f>
        <v>0</v>
      </c>
    </row>
    <row r="51" spans="1:7" ht="15" outlineLevel="1">
      <c r="A51" s="5" t="s">
        <v>81</v>
      </c>
      <c r="B51" s="11" t="s">
        <v>80</v>
      </c>
      <c r="C51" s="10" t="s">
        <v>79</v>
      </c>
      <c r="D51" s="9" t="s">
        <v>8</v>
      </c>
      <c r="E51" s="4">
        <v>20</v>
      </c>
      <c r="F51" s="66">
        <v>0</v>
      </c>
      <c r="G51" s="2">
        <f>E51*F51</f>
        <v>0</v>
      </c>
    </row>
    <row r="52" spans="1:7" ht="15" outlineLevel="1">
      <c r="A52" s="5" t="s">
        <v>78</v>
      </c>
      <c r="B52" s="11" t="s">
        <v>77</v>
      </c>
      <c r="C52" s="10" t="s">
        <v>76</v>
      </c>
      <c r="D52" s="9" t="s">
        <v>8</v>
      </c>
      <c r="E52" s="4">
        <v>10</v>
      </c>
      <c r="F52" s="66">
        <v>0</v>
      </c>
      <c r="G52" s="2">
        <f>E52*F52</f>
        <v>0</v>
      </c>
    </row>
    <row r="53" spans="2:8" ht="15" outlineLevel="1">
      <c r="B53" s="11"/>
      <c r="C53" s="10"/>
      <c r="D53" s="9"/>
      <c r="H53" s="17"/>
    </row>
    <row r="54" spans="1:10" s="7" customFormat="1" ht="12">
      <c r="A54" s="6" t="s">
        <v>75</v>
      </c>
      <c r="B54" s="6"/>
      <c r="C54" s="16" t="s">
        <v>74</v>
      </c>
      <c r="D54" s="15"/>
      <c r="E54" s="14"/>
      <c r="F54" s="13"/>
      <c r="G54" s="12">
        <f>SUM(G55:G75)</f>
        <v>0</v>
      </c>
      <c r="J54" s="8"/>
    </row>
    <row r="55" spans="1:7" ht="15" outlineLevel="1">
      <c r="A55" s="5" t="s">
        <v>73</v>
      </c>
      <c r="B55" s="11" t="s">
        <v>72</v>
      </c>
      <c r="C55" s="10" t="s">
        <v>71</v>
      </c>
      <c r="D55" s="9" t="s">
        <v>62</v>
      </c>
      <c r="E55" s="4">
        <v>370</v>
      </c>
      <c r="F55" s="66">
        <v>0</v>
      </c>
      <c r="G55" s="2">
        <f>E55*F55</f>
        <v>0</v>
      </c>
    </row>
    <row r="56" spans="1:7" ht="15" outlineLevel="1">
      <c r="A56" s="5" t="s">
        <v>70</v>
      </c>
      <c r="B56" s="11" t="s">
        <v>69</v>
      </c>
      <c r="C56" s="10" t="s">
        <v>68</v>
      </c>
      <c r="D56" s="9" t="s">
        <v>8</v>
      </c>
      <c r="E56" s="4">
        <v>65</v>
      </c>
      <c r="F56" s="66">
        <v>0</v>
      </c>
      <c r="G56" s="2">
        <f aca="true" t="shared" si="2" ref="G56:G75">E56*F56</f>
        <v>0</v>
      </c>
    </row>
    <row r="57" spans="1:7" ht="15" outlineLevel="1">
      <c r="A57" s="5" t="s">
        <v>67</v>
      </c>
      <c r="B57" s="11" t="s">
        <v>66</v>
      </c>
      <c r="C57" s="10" t="s">
        <v>65</v>
      </c>
      <c r="D57" s="9" t="s">
        <v>8</v>
      </c>
      <c r="E57" s="4">
        <v>248</v>
      </c>
      <c r="F57" s="66">
        <v>0</v>
      </c>
      <c r="G57" s="2">
        <f t="shared" si="2"/>
        <v>0</v>
      </c>
    </row>
    <row r="58" spans="1:7" ht="15" outlineLevel="1">
      <c r="A58" s="5" t="s">
        <v>64</v>
      </c>
      <c r="B58" s="17">
        <v>35441120</v>
      </c>
      <c r="C58" s="10" t="s">
        <v>63</v>
      </c>
      <c r="D58" s="9" t="s">
        <v>62</v>
      </c>
      <c r="E58" s="4">
        <v>160</v>
      </c>
      <c r="F58" s="66">
        <v>0</v>
      </c>
      <c r="G58" s="2">
        <f t="shared" si="2"/>
        <v>0</v>
      </c>
    </row>
    <row r="59" spans="1:7" ht="15" outlineLevel="1">
      <c r="A59" s="5" t="s">
        <v>61</v>
      </c>
      <c r="B59" s="11" t="s">
        <v>60</v>
      </c>
      <c r="C59" s="10" t="s">
        <v>59</v>
      </c>
      <c r="D59" s="9" t="s">
        <v>8</v>
      </c>
      <c r="E59" s="4">
        <v>33</v>
      </c>
      <c r="F59" s="66">
        <v>0</v>
      </c>
      <c r="G59" s="2">
        <f t="shared" si="2"/>
        <v>0</v>
      </c>
    </row>
    <row r="60" spans="1:7" ht="15" outlineLevel="1">
      <c r="A60" s="5" t="s">
        <v>58</v>
      </c>
      <c r="B60" s="11" t="s">
        <v>57</v>
      </c>
      <c r="C60" s="10" t="s">
        <v>56</v>
      </c>
      <c r="D60" s="9" t="s">
        <v>8</v>
      </c>
      <c r="E60" s="4">
        <v>10</v>
      </c>
      <c r="F60" s="66">
        <v>0</v>
      </c>
      <c r="G60" s="2">
        <f t="shared" si="2"/>
        <v>0</v>
      </c>
    </row>
    <row r="61" spans="1:7" ht="15" outlineLevel="1">
      <c r="A61" s="5" t="s">
        <v>55</v>
      </c>
      <c r="B61" s="11" t="s">
        <v>54</v>
      </c>
      <c r="C61" s="10" t="s">
        <v>53</v>
      </c>
      <c r="D61" s="9" t="s">
        <v>8</v>
      </c>
      <c r="E61" s="4">
        <v>13</v>
      </c>
      <c r="F61" s="66">
        <v>0</v>
      </c>
      <c r="G61" s="2">
        <f t="shared" si="2"/>
        <v>0</v>
      </c>
    </row>
    <row r="62" spans="1:7" ht="15" outlineLevel="1">
      <c r="A62" s="5" t="s">
        <v>52</v>
      </c>
      <c r="B62" s="11" t="s">
        <v>51</v>
      </c>
      <c r="C62" s="10" t="s">
        <v>50</v>
      </c>
      <c r="D62" s="9" t="s">
        <v>8</v>
      </c>
      <c r="E62" s="4">
        <v>13</v>
      </c>
      <c r="F62" s="66">
        <v>0</v>
      </c>
      <c r="G62" s="2">
        <f t="shared" si="2"/>
        <v>0</v>
      </c>
    </row>
    <row r="63" spans="1:7" ht="15" outlineLevel="1">
      <c r="A63" s="5" t="s">
        <v>49</v>
      </c>
      <c r="B63" s="11" t="s">
        <v>48</v>
      </c>
      <c r="C63" s="10" t="s">
        <v>47</v>
      </c>
      <c r="D63" s="9" t="s">
        <v>8</v>
      </c>
      <c r="E63" s="4">
        <v>26</v>
      </c>
      <c r="F63" s="66">
        <v>0</v>
      </c>
      <c r="G63" s="2">
        <f t="shared" si="2"/>
        <v>0</v>
      </c>
    </row>
    <row r="64" spans="1:7" ht="15" outlineLevel="1">
      <c r="A64" s="5" t="s">
        <v>46</v>
      </c>
      <c r="B64" s="11" t="s">
        <v>45</v>
      </c>
      <c r="C64" s="10" t="s">
        <v>44</v>
      </c>
      <c r="D64" s="9" t="s">
        <v>8</v>
      </c>
      <c r="E64" s="4">
        <v>10</v>
      </c>
      <c r="F64" s="66">
        <v>0</v>
      </c>
      <c r="G64" s="2">
        <f t="shared" si="2"/>
        <v>0</v>
      </c>
    </row>
    <row r="65" spans="1:7" ht="15" outlineLevel="1">
      <c r="A65" s="5" t="s">
        <v>43</v>
      </c>
      <c r="B65" s="11" t="s">
        <v>42</v>
      </c>
      <c r="C65" s="10" t="s">
        <v>41</v>
      </c>
      <c r="D65" s="9" t="s">
        <v>8</v>
      </c>
      <c r="E65" s="4">
        <v>1</v>
      </c>
      <c r="F65" s="66">
        <v>0</v>
      </c>
      <c r="G65" s="2">
        <f t="shared" si="2"/>
        <v>0</v>
      </c>
    </row>
    <row r="66" spans="1:7" ht="15" outlineLevel="1">
      <c r="A66" s="5" t="s">
        <v>40</v>
      </c>
      <c r="B66" s="11" t="s">
        <v>30</v>
      </c>
      <c r="C66" s="10" t="s">
        <v>39</v>
      </c>
      <c r="D66" s="9" t="s">
        <v>8</v>
      </c>
      <c r="E66" s="4">
        <v>1</v>
      </c>
      <c r="F66" s="66">
        <v>0</v>
      </c>
      <c r="G66" s="2">
        <f t="shared" si="2"/>
        <v>0</v>
      </c>
    </row>
    <row r="67" spans="1:6" ht="15" outlineLevel="1">
      <c r="A67" s="5" t="s">
        <v>38</v>
      </c>
      <c r="B67" s="11"/>
      <c r="C67" s="10" t="s">
        <v>242</v>
      </c>
      <c r="D67" s="9"/>
      <c r="F67" s="118"/>
    </row>
    <row r="68" spans="1:7" ht="15" outlineLevel="1">
      <c r="A68" s="5" t="s">
        <v>37</v>
      </c>
      <c r="B68" s="11" t="s">
        <v>36</v>
      </c>
      <c r="C68" s="10" t="s">
        <v>35</v>
      </c>
      <c r="D68" s="9" t="s">
        <v>8</v>
      </c>
      <c r="E68" s="4">
        <v>13</v>
      </c>
      <c r="F68" s="66">
        <v>0</v>
      </c>
      <c r="G68" s="2">
        <f t="shared" si="2"/>
        <v>0</v>
      </c>
    </row>
    <row r="69" spans="1:7" ht="15" outlineLevel="1">
      <c r="A69" s="5" t="s">
        <v>34</v>
      </c>
      <c r="B69" s="11" t="s">
        <v>33</v>
      </c>
      <c r="C69" s="10" t="s">
        <v>32</v>
      </c>
      <c r="D69" s="9" t="s">
        <v>8</v>
      </c>
      <c r="E69" s="4">
        <v>1</v>
      </c>
      <c r="F69" s="66">
        <v>0</v>
      </c>
      <c r="G69" s="2">
        <f t="shared" si="2"/>
        <v>0</v>
      </c>
    </row>
    <row r="70" spans="1:6" ht="15" outlineLevel="1">
      <c r="A70" s="5" t="s">
        <v>31</v>
      </c>
      <c r="B70" s="11"/>
      <c r="C70" s="10" t="s">
        <v>242</v>
      </c>
      <c r="D70" s="9"/>
      <c r="F70" s="118"/>
    </row>
    <row r="71" spans="1:6" ht="15" outlineLevel="1">
      <c r="A71" s="5" t="s">
        <v>29</v>
      </c>
      <c r="B71" s="11"/>
      <c r="C71" s="10" t="s">
        <v>242</v>
      </c>
      <c r="D71" s="9"/>
      <c r="F71" s="118"/>
    </row>
    <row r="72" spans="1:7" ht="15" outlineLevel="1">
      <c r="A72" s="5" t="s">
        <v>28</v>
      </c>
      <c r="B72" s="11" t="s">
        <v>27</v>
      </c>
      <c r="C72" s="10" t="s">
        <v>26</v>
      </c>
      <c r="D72" s="9" t="s">
        <v>8</v>
      </c>
      <c r="E72" s="4">
        <v>54</v>
      </c>
      <c r="F72" s="66">
        <v>0</v>
      </c>
      <c r="G72" s="2">
        <f t="shared" si="2"/>
        <v>0</v>
      </c>
    </row>
    <row r="73" spans="1:7" ht="15" outlineLevel="1">
      <c r="A73" s="5" t="s">
        <v>25</v>
      </c>
      <c r="B73" s="11" t="s">
        <v>24</v>
      </c>
      <c r="C73" s="10" t="s">
        <v>23</v>
      </c>
      <c r="D73" s="9" t="s">
        <v>8</v>
      </c>
      <c r="E73" s="4">
        <v>20</v>
      </c>
      <c r="F73" s="66">
        <v>0</v>
      </c>
      <c r="G73" s="2">
        <f t="shared" si="2"/>
        <v>0</v>
      </c>
    </row>
    <row r="74" spans="1:7" ht="15" outlineLevel="1">
      <c r="A74" s="5" t="s">
        <v>22</v>
      </c>
      <c r="B74" s="11" t="s">
        <v>21</v>
      </c>
      <c r="C74" s="10" t="s">
        <v>20</v>
      </c>
      <c r="D74" s="9" t="s">
        <v>8</v>
      </c>
      <c r="E74" s="4">
        <v>1</v>
      </c>
      <c r="F74" s="66">
        <v>0</v>
      </c>
      <c r="G74" s="2">
        <f t="shared" si="2"/>
        <v>0</v>
      </c>
    </row>
    <row r="75" spans="1:7" ht="15" outlineLevel="1">
      <c r="A75" s="5" t="s">
        <v>19</v>
      </c>
      <c r="B75" s="11" t="s">
        <v>18</v>
      </c>
      <c r="C75" s="10" t="s">
        <v>17</v>
      </c>
      <c r="D75" s="9" t="s">
        <v>8</v>
      </c>
      <c r="E75" s="4">
        <v>8</v>
      </c>
      <c r="F75" s="66">
        <v>0</v>
      </c>
      <c r="G75" s="2">
        <f t="shared" si="2"/>
        <v>0</v>
      </c>
    </row>
    <row r="76" ht="15">
      <c r="H76" s="17"/>
    </row>
    <row r="77" spans="1:7" s="7" customFormat="1" ht="12">
      <c r="A77" s="6" t="s">
        <v>16</v>
      </c>
      <c r="B77" s="6"/>
      <c r="C77" s="16" t="s">
        <v>15</v>
      </c>
      <c r="D77" s="15"/>
      <c r="E77" s="14"/>
      <c r="F77" s="13"/>
      <c r="G77" s="12">
        <f>SUM(G78:G81)</f>
        <v>0</v>
      </c>
    </row>
    <row r="78" spans="1:7" ht="15" outlineLevel="1">
      <c r="A78" s="5" t="s">
        <v>14</v>
      </c>
      <c r="B78" s="11" t="s">
        <v>13</v>
      </c>
      <c r="C78" s="10" t="s">
        <v>12</v>
      </c>
      <c r="D78" s="9" t="s">
        <v>4</v>
      </c>
      <c r="E78" s="4">
        <v>1</v>
      </c>
      <c r="F78" s="66">
        <v>0</v>
      </c>
      <c r="G78" s="2">
        <f>E78*F78</f>
        <v>0</v>
      </c>
    </row>
    <row r="79" spans="1:7" ht="12" customHeight="1" outlineLevel="1">
      <c r="A79" s="5" t="s">
        <v>11</v>
      </c>
      <c r="B79" s="11" t="s">
        <v>10</v>
      </c>
      <c r="C79" s="10" t="s">
        <v>9</v>
      </c>
      <c r="D79" s="9" t="s">
        <v>8</v>
      </c>
      <c r="E79" s="4">
        <v>4</v>
      </c>
      <c r="F79" s="66">
        <v>0</v>
      </c>
      <c r="G79" s="2">
        <f aca="true" t="shared" si="3" ref="G79:G81">E79*F79</f>
        <v>0</v>
      </c>
    </row>
    <row r="80" spans="1:7" ht="15" outlineLevel="1">
      <c r="A80" s="5" t="s">
        <v>7</v>
      </c>
      <c r="B80" s="11" t="s">
        <v>6</v>
      </c>
      <c r="C80" s="10" t="s">
        <v>5</v>
      </c>
      <c r="D80" s="9" t="s">
        <v>4</v>
      </c>
      <c r="E80" s="4">
        <v>1</v>
      </c>
      <c r="F80" s="66">
        <v>0</v>
      </c>
      <c r="G80" s="2">
        <f t="shared" si="3"/>
        <v>0</v>
      </c>
    </row>
    <row r="81" spans="1:7" ht="12" customHeight="1" outlineLevel="1">
      <c r="A81" s="5" t="s">
        <v>3</v>
      </c>
      <c r="B81" s="5" t="s">
        <v>2</v>
      </c>
      <c r="C81" s="5" t="s">
        <v>1</v>
      </c>
      <c r="D81" s="5" t="s">
        <v>0</v>
      </c>
      <c r="E81" s="4">
        <v>1</v>
      </c>
      <c r="F81" s="66">
        <v>0</v>
      </c>
      <c r="G81" s="2">
        <f t="shared" si="3"/>
        <v>0</v>
      </c>
    </row>
    <row r="82" spans="7:8" s="7" customFormat="1" ht="12">
      <c r="G82" s="8"/>
      <c r="H82" s="8"/>
    </row>
    <row r="83" spans="4:7" ht="15">
      <c r="D83" s="4"/>
      <c r="E83" s="3"/>
      <c r="F83" s="2"/>
      <c r="G83" s="1"/>
    </row>
    <row r="84" spans="2:3" ht="12">
      <c r="B84" s="6"/>
      <c r="C84" s="6"/>
    </row>
  </sheetData>
  <sheetProtection password="CF7A" sheet="1" objects="1" scenarios="1" selectLockedCells="1"/>
  <printOptions gridLines="1"/>
  <pageMargins left="0.3" right="0.17" top="0.17" bottom="0.37" header="0.17" footer="0.17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workbookViewId="0" topLeftCell="A1">
      <selection activeCell="F22" sqref="F22"/>
    </sheetView>
  </sheetViews>
  <sheetFormatPr defaultColWidth="8.28125" defaultRowHeight="15"/>
  <cols>
    <col min="1" max="1" width="4.00390625" style="46" customWidth="1"/>
    <col min="2" max="2" width="8.421875" style="50" customWidth="1"/>
    <col min="3" max="3" width="46.8515625" style="46" customWidth="1"/>
    <col min="4" max="4" width="4.28125" style="46" customWidth="1"/>
    <col min="5" max="5" width="6.57421875" style="49" customWidth="1"/>
    <col min="6" max="6" width="10.00390625" style="48" customWidth="1"/>
    <col min="7" max="7" width="10.00390625" style="47" customWidth="1"/>
    <col min="8" max="16384" width="8.28125" style="46" customWidth="1"/>
  </cols>
  <sheetData>
    <row r="1" spans="1:7" s="74" customFormat="1" ht="13.8">
      <c r="A1" s="67" t="s">
        <v>236</v>
      </c>
      <c r="B1" s="68"/>
      <c r="C1" s="69"/>
      <c r="D1" s="70"/>
      <c r="E1" s="71"/>
      <c r="F1" s="72"/>
      <c r="G1" s="73"/>
    </row>
    <row r="2" spans="2:7" s="75" customFormat="1" ht="9" customHeight="1">
      <c r="B2" s="76"/>
      <c r="C2" s="77"/>
      <c r="D2" s="78"/>
      <c r="F2" s="78"/>
      <c r="G2" s="79"/>
    </row>
    <row r="3" spans="1:7" s="86" customFormat="1" ht="16.5" customHeight="1">
      <c r="A3" s="80" t="s">
        <v>235</v>
      </c>
      <c r="B3" s="81"/>
      <c r="C3" s="82" t="s">
        <v>234</v>
      </c>
      <c r="D3" s="82"/>
      <c r="E3" s="83"/>
      <c r="F3" s="84"/>
      <c r="G3" s="85"/>
    </row>
    <row r="4" spans="2:7" s="75" customFormat="1" ht="9" customHeight="1">
      <c r="B4" s="76"/>
      <c r="C4" s="77"/>
      <c r="D4" s="78"/>
      <c r="F4" s="78"/>
      <c r="G4" s="79"/>
    </row>
    <row r="5" spans="1:7" s="74" customFormat="1" ht="14.25" customHeight="1">
      <c r="A5" s="87" t="s">
        <v>233</v>
      </c>
      <c r="B5" s="88"/>
      <c r="C5" s="65" t="s">
        <v>232</v>
      </c>
      <c r="D5" s="70"/>
      <c r="E5" s="71"/>
      <c r="F5" s="72"/>
      <c r="G5" s="73"/>
    </row>
    <row r="6" spans="2:7" s="75" customFormat="1" ht="9.75" customHeight="1">
      <c r="B6" s="76"/>
      <c r="C6" s="77"/>
      <c r="D6" s="78"/>
      <c r="F6" s="78"/>
      <c r="G6" s="79"/>
    </row>
    <row r="7" spans="1:7" s="74" customFormat="1" ht="14.25" customHeight="1">
      <c r="A7" s="87" t="s">
        <v>231</v>
      </c>
      <c r="B7" s="88"/>
      <c r="C7" s="89" t="s">
        <v>230</v>
      </c>
      <c r="D7" s="70"/>
      <c r="E7" s="71"/>
      <c r="F7" s="72"/>
      <c r="G7" s="73"/>
    </row>
    <row r="8" spans="1:7" s="74" customFormat="1" ht="9.75" customHeight="1" thickBot="1">
      <c r="A8" s="90"/>
      <c r="B8" s="91"/>
      <c r="C8" s="69"/>
      <c r="D8" s="70"/>
      <c r="E8" s="71"/>
      <c r="F8" s="72"/>
      <c r="G8" s="73"/>
    </row>
    <row r="9" spans="1:7" s="74" customFormat="1" ht="13.8" thickBot="1">
      <c r="A9" s="92"/>
      <c r="B9" s="93"/>
      <c r="C9" s="94" t="s">
        <v>229</v>
      </c>
      <c r="D9" s="95"/>
      <c r="E9" s="96"/>
      <c r="F9" s="97"/>
      <c r="G9" s="98" t="s">
        <v>228</v>
      </c>
    </row>
    <row r="10" spans="1:7" s="74" customFormat="1" ht="12.75" customHeight="1" thickTop="1">
      <c r="A10" s="92"/>
      <c r="B10" s="93"/>
      <c r="C10" s="99" t="s">
        <v>219</v>
      </c>
      <c r="D10" s="100"/>
      <c r="E10" s="101"/>
      <c r="F10" s="102"/>
      <c r="G10" s="103">
        <f>G47</f>
        <v>0</v>
      </c>
    </row>
    <row r="11" spans="1:7" s="74" customFormat="1" ht="12.75" customHeight="1">
      <c r="A11" s="92"/>
      <c r="B11" s="93"/>
      <c r="C11" s="99" t="s">
        <v>210</v>
      </c>
      <c r="D11" s="100"/>
      <c r="E11" s="101"/>
      <c r="F11" s="102"/>
      <c r="G11" s="103">
        <f>G74</f>
        <v>0</v>
      </c>
    </row>
    <row r="12" spans="1:7" s="74" customFormat="1" ht="12.75" customHeight="1">
      <c r="A12" s="92"/>
      <c r="B12" s="93"/>
      <c r="C12" s="99"/>
      <c r="D12" s="100"/>
      <c r="E12" s="101"/>
      <c r="F12" s="102"/>
      <c r="G12" s="103"/>
    </row>
    <row r="13" spans="1:7" s="74" customFormat="1" ht="12.75" customHeight="1">
      <c r="A13" s="92"/>
      <c r="B13" s="93"/>
      <c r="C13" s="99"/>
      <c r="D13" s="100"/>
      <c r="E13" s="101"/>
      <c r="F13" s="102"/>
      <c r="G13" s="103"/>
    </row>
    <row r="14" spans="1:7" s="74" customFormat="1" ht="12.75" customHeight="1" thickBot="1">
      <c r="A14" s="92"/>
      <c r="B14" s="93"/>
      <c r="C14" s="99"/>
      <c r="D14" s="100"/>
      <c r="E14" s="101"/>
      <c r="F14" s="102"/>
      <c r="G14" s="103"/>
    </row>
    <row r="15" spans="1:7" s="74" customFormat="1" ht="14.25" customHeight="1" thickBot="1">
      <c r="A15" s="92"/>
      <c r="B15" s="93"/>
      <c r="C15" s="104" t="s">
        <v>240</v>
      </c>
      <c r="D15" s="105"/>
      <c r="E15" s="106"/>
      <c r="F15" s="107"/>
      <c r="G15" s="108">
        <f>SUM(G10:G14)</f>
        <v>0</v>
      </c>
    </row>
    <row r="16" spans="1:7" s="74" customFormat="1" ht="11.25" customHeight="1">
      <c r="A16" s="87"/>
      <c r="B16" s="88"/>
      <c r="C16" s="109"/>
      <c r="D16" s="70"/>
      <c r="E16" s="71"/>
      <c r="F16" s="72"/>
      <c r="G16" s="73"/>
    </row>
    <row r="17" spans="1:7" s="60" customFormat="1" ht="12" customHeight="1">
      <c r="A17" s="64" t="s">
        <v>227</v>
      </c>
      <c r="B17" s="63" t="s">
        <v>226</v>
      </c>
      <c r="C17" s="64" t="s">
        <v>225</v>
      </c>
      <c r="D17" s="64" t="s">
        <v>224</v>
      </c>
      <c r="E17" s="63" t="s">
        <v>223</v>
      </c>
      <c r="F17" s="62" t="s">
        <v>222</v>
      </c>
      <c r="G17" s="61" t="s">
        <v>221</v>
      </c>
    </row>
    <row r="18" spans="2:7" s="54" customFormat="1" ht="11.25" customHeight="1">
      <c r="B18" s="59"/>
      <c r="C18" s="58" t="s">
        <v>220</v>
      </c>
      <c r="D18" s="58"/>
      <c r="E18" s="57"/>
      <c r="F18" s="56"/>
      <c r="G18" s="110"/>
    </row>
    <row r="19" spans="2:7" s="54" customFormat="1" ht="11.25" customHeight="1">
      <c r="B19" s="59"/>
      <c r="C19" s="58"/>
      <c r="D19" s="58"/>
      <c r="E19" s="57"/>
      <c r="F19" s="56"/>
      <c r="G19" s="110"/>
    </row>
    <row r="20" spans="1:7" s="54" customFormat="1" ht="11.85" customHeight="1">
      <c r="A20" s="55"/>
      <c r="B20" s="111"/>
      <c r="C20" s="112"/>
      <c r="D20" s="113"/>
      <c r="E20" s="114"/>
      <c r="F20" s="53"/>
      <c r="G20" s="110"/>
    </row>
    <row r="21" spans="1:7" s="54" customFormat="1" ht="11.85" customHeight="1">
      <c r="A21" s="55">
        <v>1</v>
      </c>
      <c r="B21" s="111"/>
      <c r="C21" s="115" t="s">
        <v>219</v>
      </c>
      <c r="D21" s="113"/>
      <c r="E21" s="114"/>
      <c r="F21" s="53"/>
      <c r="G21" s="116"/>
    </row>
    <row r="22" spans="1:7" s="54" customFormat="1" ht="11.85" customHeight="1">
      <c r="A22" s="55">
        <v>2</v>
      </c>
      <c r="B22" s="111"/>
      <c r="C22" s="112" t="s">
        <v>209</v>
      </c>
      <c r="D22" s="113" t="s">
        <v>62</v>
      </c>
      <c r="E22" s="114">
        <v>220</v>
      </c>
      <c r="F22" s="117">
        <v>0</v>
      </c>
      <c r="G22" s="116">
        <f>E22*F22</f>
        <v>0</v>
      </c>
    </row>
    <row r="23" spans="1:7" s="54" customFormat="1" ht="11.85" customHeight="1">
      <c r="A23" s="55">
        <v>3</v>
      </c>
      <c r="B23" s="111"/>
      <c r="C23" s="112" t="s">
        <v>218</v>
      </c>
      <c r="D23" s="113" t="s">
        <v>62</v>
      </c>
      <c r="E23" s="114">
        <v>10</v>
      </c>
      <c r="F23" s="117">
        <v>0</v>
      </c>
      <c r="G23" s="116">
        <f aca="true" t="shared" si="0" ref="G23:G46">E23*F23</f>
        <v>0</v>
      </c>
    </row>
    <row r="24" spans="1:7" s="54" customFormat="1" ht="11.85" customHeight="1">
      <c r="A24" s="55">
        <v>4</v>
      </c>
      <c r="B24" s="111"/>
      <c r="C24" s="112" t="s">
        <v>207</v>
      </c>
      <c r="D24" s="113" t="s">
        <v>62</v>
      </c>
      <c r="E24" s="114">
        <v>45</v>
      </c>
      <c r="F24" s="117">
        <v>0</v>
      </c>
      <c r="G24" s="116">
        <f t="shared" si="0"/>
        <v>0</v>
      </c>
    </row>
    <row r="25" spans="1:7" s="54" customFormat="1" ht="11.85" customHeight="1">
      <c r="A25" s="55">
        <v>5</v>
      </c>
      <c r="B25" s="111"/>
      <c r="C25" s="112" t="s">
        <v>206</v>
      </c>
      <c r="D25" s="113" t="s">
        <v>62</v>
      </c>
      <c r="E25" s="114">
        <v>45</v>
      </c>
      <c r="F25" s="117">
        <v>0</v>
      </c>
      <c r="G25" s="116">
        <f t="shared" si="0"/>
        <v>0</v>
      </c>
    </row>
    <row r="26" spans="1:7" s="54" customFormat="1" ht="11.85" customHeight="1">
      <c r="A26" s="55">
        <v>6</v>
      </c>
      <c r="B26" s="111"/>
      <c r="C26" s="112" t="s">
        <v>205</v>
      </c>
      <c r="D26" s="113" t="s">
        <v>62</v>
      </c>
      <c r="E26" s="114">
        <v>190</v>
      </c>
      <c r="F26" s="117">
        <v>0</v>
      </c>
      <c r="G26" s="116">
        <f t="shared" si="0"/>
        <v>0</v>
      </c>
    </row>
    <row r="27" spans="1:7" s="54" customFormat="1" ht="11.85" customHeight="1">
      <c r="A27" s="55">
        <v>7</v>
      </c>
      <c r="B27" s="111"/>
      <c r="C27" s="112" t="s">
        <v>217</v>
      </c>
      <c r="D27" s="113" t="s">
        <v>8</v>
      </c>
      <c r="E27" s="114">
        <v>1</v>
      </c>
      <c r="F27" s="117">
        <v>0</v>
      </c>
      <c r="G27" s="116">
        <f t="shared" si="0"/>
        <v>0</v>
      </c>
    </row>
    <row r="28" spans="1:7" s="54" customFormat="1" ht="11.85" customHeight="1">
      <c r="A28" s="55">
        <v>8</v>
      </c>
      <c r="B28" s="111"/>
      <c r="C28" s="112" t="s">
        <v>203</v>
      </c>
      <c r="D28" s="113" t="s">
        <v>8</v>
      </c>
      <c r="E28" s="114">
        <v>14</v>
      </c>
      <c r="F28" s="117">
        <v>0</v>
      </c>
      <c r="G28" s="116">
        <f t="shared" si="0"/>
        <v>0</v>
      </c>
    </row>
    <row r="29" spans="1:7" s="54" customFormat="1" ht="11.85" customHeight="1">
      <c r="A29" s="55">
        <v>9</v>
      </c>
      <c r="B29" s="111"/>
      <c r="C29" s="112" t="s">
        <v>201</v>
      </c>
      <c r="D29" s="113" t="s">
        <v>8</v>
      </c>
      <c r="E29" s="114">
        <v>9</v>
      </c>
      <c r="F29" s="117">
        <v>0</v>
      </c>
      <c r="G29" s="116">
        <f t="shared" si="0"/>
        <v>0</v>
      </c>
    </row>
    <row r="30" spans="1:7" s="54" customFormat="1" ht="11.85" customHeight="1">
      <c r="A30" s="55">
        <v>10</v>
      </c>
      <c r="B30" s="111"/>
      <c r="C30" s="112" t="s">
        <v>216</v>
      </c>
      <c r="D30" s="113" t="s">
        <v>8</v>
      </c>
      <c r="E30" s="114">
        <v>2</v>
      </c>
      <c r="F30" s="117">
        <v>0</v>
      </c>
      <c r="G30" s="116">
        <f t="shared" si="0"/>
        <v>0</v>
      </c>
    </row>
    <row r="31" spans="1:7" s="54" customFormat="1" ht="11.85" customHeight="1">
      <c r="A31" s="55">
        <v>11</v>
      </c>
      <c r="B31" s="111"/>
      <c r="C31" s="112" t="s">
        <v>200</v>
      </c>
      <c r="D31" s="113" t="s">
        <v>8</v>
      </c>
      <c r="E31" s="114">
        <v>9</v>
      </c>
      <c r="F31" s="117">
        <v>0</v>
      </c>
      <c r="G31" s="116">
        <f t="shared" si="0"/>
        <v>0</v>
      </c>
    </row>
    <row r="32" spans="1:7" s="54" customFormat="1" ht="11.85" customHeight="1">
      <c r="A32" s="55">
        <v>12</v>
      </c>
      <c r="B32" s="111"/>
      <c r="C32" s="112" t="s">
        <v>215</v>
      </c>
      <c r="D32" s="113" t="s">
        <v>8</v>
      </c>
      <c r="E32" s="114">
        <v>8</v>
      </c>
      <c r="F32" s="117">
        <v>0</v>
      </c>
      <c r="G32" s="116">
        <f t="shared" si="0"/>
        <v>0</v>
      </c>
    </row>
    <row r="33" spans="1:7" s="54" customFormat="1" ht="11.85" customHeight="1">
      <c r="A33" s="55">
        <v>13</v>
      </c>
      <c r="B33" s="111"/>
      <c r="C33" s="112" t="s">
        <v>198</v>
      </c>
      <c r="D33" s="113" t="s">
        <v>8</v>
      </c>
      <c r="E33" s="114">
        <v>2</v>
      </c>
      <c r="F33" s="117">
        <v>0</v>
      </c>
      <c r="G33" s="116">
        <f t="shared" si="0"/>
        <v>0</v>
      </c>
    </row>
    <row r="34" spans="1:7" s="54" customFormat="1" ht="11.85" customHeight="1">
      <c r="A34" s="55">
        <v>14</v>
      </c>
      <c r="B34" s="111"/>
      <c r="C34" s="112" t="s">
        <v>197</v>
      </c>
      <c r="D34" s="113" t="s">
        <v>8</v>
      </c>
      <c r="E34" s="114">
        <v>1</v>
      </c>
      <c r="F34" s="117">
        <v>0</v>
      </c>
      <c r="G34" s="116">
        <f t="shared" si="0"/>
        <v>0</v>
      </c>
    </row>
    <row r="35" spans="1:7" s="54" customFormat="1" ht="11.85" customHeight="1">
      <c r="A35" s="55">
        <v>15</v>
      </c>
      <c r="B35" s="111"/>
      <c r="C35" s="112" t="s">
        <v>214</v>
      </c>
      <c r="D35" s="113" t="s">
        <v>8</v>
      </c>
      <c r="E35" s="114">
        <v>1</v>
      </c>
      <c r="F35" s="117">
        <v>0</v>
      </c>
      <c r="G35" s="116">
        <f t="shared" si="0"/>
        <v>0</v>
      </c>
    </row>
    <row r="36" spans="1:7" s="54" customFormat="1" ht="11.85" customHeight="1">
      <c r="A36" s="55">
        <v>16</v>
      </c>
      <c r="B36" s="111"/>
      <c r="C36" s="112" t="s">
        <v>195</v>
      </c>
      <c r="D36" s="113" t="s">
        <v>62</v>
      </c>
      <c r="E36" s="114">
        <v>320</v>
      </c>
      <c r="F36" s="117">
        <v>0</v>
      </c>
      <c r="G36" s="116">
        <f t="shared" si="0"/>
        <v>0</v>
      </c>
    </row>
    <row r="37" spans="1:7" s="54" customFormat="1" ht="11.85" customHeight="1">
      <c r="A37" s="55">
        <v>17</v>
      </c>
      <c r="B37" s="111"/>
      <c r="C37" s="112" t="s">
        <v>194</v>
      </c>
      <c r="D37" s="113" t="s">
        <v>62</v>
      </c>
      <c r="E37" s="114">
        <v>190</v>
      </c>
      <c r="F37" s="117">
        <v>0</v>
      </c>
      <c r="G37" s="116">
        <f t="shared" si="0"/>
        <v>0</v>
      </c>
    </row>
    <row r="38" spans="1:7" s="54" customFormat="1" ht="11.85" customHeight="1">
      <c r="A38" s="55">
        <v>18</v>
      </c>
      <c r="B38" s="111"/>
      <c r="C38" s="112" t="s">
        <v>193</v>
      </c>
      <c r="D38" s="113" t="s">
        <v>8</v>
      </c>
      <c r="E38" s="114">
        <v>14</v>
      </c>
      <c r="F38" s="117">
        <v>0</v>
      </c>
      <c r="G38" s="116">
        <f t="shared" si="0"/>
        <v>0</v>
      </c>
    </row>
    <row r="39" spans="1:7" s="54" customFormat="1" ht="11.85" customHeight="1">
      <c r="A39" s="55">
        <v>19</v>
      </c>
      <c r="B39" s="111"/>
      <c r="C39" s="112" t="s">
        <v>213</v>
      </c>
      <c r="D39" s="113" t="s">
        <v>8</v>
      </c>
      <c r="E39" s="114">
        <v>9</v>
      </c>
      <c r="F39" s="117">
        <v>0</v>
      </c>
      <c r="G39" s="116">
        <f t="shared" si="0"/>
        <v>0</v>
      </c>
    </row>
    <row r="40" spans="1:7" s="54" customFormat="1" ht="11.85" customHeight="1">
      <c r="A40" s="55">
        <v>20</v>
      </c>
      <c r="B40" s="111"/>
      <c r="C40" s="112" t="s">
        <v>212</v>
      </c>
      <c r="D40" s="113" t="s">
        <v>8</v>
      </c>
      <c r="E40" s="114">
        <v>2</v>
      </c>
      <c r="F40" s="117">
        <v>0</v>
      </c>
      <c r="G40" s="116">
        <f t="shared" si="0"/>
        <v>0</v>
      </c>
    </row>
    <row r="41" spans="1:7" s="54" customFormat="1" ht="11.85" customHeight="1">
      <c r="A41" s="55">
        <v>21</v>
      </c>
      <c r="B41" s="111"/>
      <c r="C41" s="112" t="s">
        <v>191</v>
      </c>
      <c r="D41" s="113" t="s">
        <v>8</v>
      </c>
      <c r="E41" s="114">
        <v>1</v>
      </c>
      <c r="F41" s="117">
        <v>0</v>
      </c>
      <c r="G41" s="116">
        <f t="shared" si="0"/>
        <v>0</v>
      </c>
    </row>
    <row r="42" spans="1:7" s="54" customFormat="1" ht="11.85" customHeight="1">
      <c r="A42" s="55">
        <v>22</v>
      </c>
      <c r="B42" s="111"/>
      <c r="C42" s="112" t="s">
        <v>190</v>
      </c>
      <c r="D42" s="113" t="s">
        <v>8</v>
      </c>
      <c r="E42" s="114">
        <v>23</v>
      </c>
      <c r="F42" s="117">
        <v>0</v>
      </c>
      <c r="G42" s="116">
        <f t="shared" si="0"/>
        <v>0</v>
      </c>
    </row>
    <row r="43" spans="1:7" s="54" customFormat="1" ht="11.85" customHeight="1">
      <c r="A43" s="55">
        <v>23</v>
      </c>
      <c r="B43" s="111"/>
      <c r="C43" s="112" t="s">
        <v>211</v>
      </c>
      <c r="D43" s="113" t="s">
        <v>8</v>
      </c>
      <c r="E43" s="114">
        <v>3</v>
      </c>
      <c r="F43" s="117">
        <v>0</v>
      </c>
      <c r="G43" s="116">
        <f t="shared" si="0"/>
        <v>0</v>
      </c>
    </row>
    <row r="44" spans="1:7" s="54" customFormat="1" ht="11.85" customHeight="1">
      <c r="A44" s="55">
        <v>24</v>
      </c>
      <c r="B44" s="111"/>
      <c r="C44" s="112" t="s">
        <v>188</v>
      </c>
      <c r="D44" s="113" t="s">
        <v>8</v>
      </c>
      <c r="E44" s="114">
        <v>1</v>
      </c>
      <c r="F44" s="117">
        <v>0</v>
      </c>
      <c r="G44" s="116">
        <f t="shared" si="0"/>
        <v>0</v>
      </c>
    </row>
    <row r="45" spans="1:7" s="54" customFormat="1" ht="11.85" customHeight="1">
      <c r="A45" s="55">
        <v>25</v>
      </c>
      <c r="B45" s="111"/>
      <c r="C45" s="112" t="s">
        <v>187</v>
      </c>
      <c r="D45" s="113" t="s">
        <v>186</v>
      </c>
      <c r="E45" s="114">
        <v>1</v>
      </c>
      <c r="F45" s="117">
        <v>0</v>
      </c>
      <c r="G45" s="116">
        <f t="shared" si="0"/>
        <v>0</v>
      </c>
    </row>
    <row r="46" spans="1:7" s="54" customFormat="1" ht="11.85" customHeight="1">
      <c r="A46" s="55">
        <v>26</v>
      </c>
      <c r="B46" s="111"/>
      <c r="C46" s="112" t="s">
        <v>185</v>
      </c>
      <c r="D46" s="113" t="s">
        <v>8</v>
      </c>
      <c r="E46" s="114">
        <v>1</v>
      </c>
      <c r="F46" s="117">
        <v>0</v>
      </c>
      <c r="G46" s="116">
        <f t="shared" si="0"/>
        <v>0</v>
      </c>
    </row>
    <row r="47" spans="1:7" s="54" customFormat="1" ht="11.85" customHeight="1">
      <c r="A47" s="55"/>
      <c r="B47" s="111"/>
      <c r="C47" s="112"/>
      <c r="D47" s="113"/>
      <c r="E47" s="114"/>
      <c r="F47" s="53"/>
      <c r="G47" s="110">
        <f>SUM(G22:G46)</f>
        <v>0</v>
      </c>
    </row>
    <row r="48" spans="1:7" s="54" customFormat="1" ht="11.85" customHeight="1">
      <c r="A48" s="55"/>
      <c r="B48" s="111"/>
      <c r="C48" s="112"/>
      <c r="D48" s="113"/>
      <c r="E48" s="114"/>
      <c r="F48" s="53"/>
      <c r="G48" s="116"/>
    </row>
    <row r="49" spans="1:7" s="54" customFormat="1" ht="11.85" customHeight="1">
      <c r="A49" s="55">
        <v>27</v>
      </c>
      <c r="B49" s="111"/>
      <c r="C49" s="115" t="s">
        <v>210</v>
      </c>
      <c r="D49" s="113"/>
      <c r="E49" s="114"/>
      <c r="F49" s="53"/>
      <c r="G49" s="116"/>
    </row>
    <row r="50" spans="1:7" s="54" customFormat="1" ht="11.85" customHeight="1">
      <c r="A50" s="55">
        <v>28</v>
      </c>
      <c r="B50" s="111"/>
      <c r="C50" s="112" t="s">
        <v>209</v>
      </c>
      <c r="D50" s="113" t="s">
        <v>62</v>
      </c>
      <c r="E50" s="114">
        <v>120</v>
      </c>
      <c r="F50" s="117">
        <v>0</v>
      </c>
      <c r="G50" s="116">
        <f>E50*F50</f>
        <v>0</v>
      </c>
    </row>
    <row r="51" spans="1:7" s="54" customFormat="1" ht="11.85" customHeight="1">
      <c r="A51" s="55">
        <v>29</v>
      </c>
      <c r="B51" s="111"/>
      <c r="C51" s="112" t="s">
        <v>208</v>
      </c>
      <c r="D51" s="113" t="s">
        <v>62</v>
      </c>
      <c r="E51" s="114">
        <v>55</v>
      </c>
      <c r="F51" s="117">
        <v>0</v>
      </c>
      <c r="G51" s="116">
        <f aca="true" t="shared" si="1" ref="G51:G73">E51*F51</f>
        <v>0</v>
      </c>
    </row>
    <row r="52" spans="1:7" s="54" customFormat="1" ht="11.85" customHeight="1">
      <c r="A52" s="55">
        <v>30</v>
      </c>
      <c r="B52" s="111"/>
      <c r="C52" s="112" t="s">
        <v>207</v>
      </c>
      <c r="D52" s="113" t="s">
        <v>62</v>
      </c>
      <c r="E52" s="114">
        <v>54</v>
      </c>
      <c r="F52" s="117">
        <v>0</v>
      </c>
      <c r="G52" s="116">
        <f t="shared" si="1"/>
        <v>0</v>
      </c>
    </row>
    <row r="53" spans="1:7" s="54" customFormat="1" ht="11.85" customHeight="1">
      <c r="A53" s="55">
        <v>31</v>
      </c>
      <c r="B53" s="111"/>
      <c r="C53" s="112" t="s">
        <v>206</v>
      </c>
      <c r="D53" s="113" t="s">
        <v>62</v>
      </c>
      <c r="E53" s="114">
        <v>54</v>
      </c>
      <c r="F53" s="117">
        <v>0</v>
      </c>
      <c r="G53" s="116">
        <f t="shared" si="1"/>
        <v>0</v>
      </c>
    </row>
    <row r="54" spans="1:7" s="54" customFormat="1" ht="11.85" customHeight="1">
      <c r="A54" s="55">
        <v>32</v>
      </c>
      <c r="B54" s="111"/>
      <c r="C54" s="112" t="s">
        <v>205</v>
      </c>
      <c r="D54" s="113" t="s">
        <v>62</v>
      </c>
      <c r="E54" s="114">
        <v>84</v>
      </c>
      <c r="F54" s="117">
        <v>0</v>
      </c>
      <c r="G54" s="116">
        <f t="shared" si="1"/>
        <v>0</v>
      </c>
    </row>
    <row r="55" spans="1:7" s="54" customFormat="1" ht="11.85" customHeight="1">
      <c r="A55" s="55">
        <v>33</v>
      </c>
      <c r="B55" s="111"/>
      <c r="C55" s="112" t="s">
        <v>204</v>
      </c>
      <c r="D55" s="113" t="s">
        <v>8</v>
      </c>
      <c r="E55" s="114">
        <v>1</v>
      </c>
      <c r="F55" s="117">
        <v>0</v>
      </c>
      <c r="G55" s="116">
        <f t="shared" si="1"/>
        <v>0</v>
      </c>
    </row>
    <row r="56" spans="1:7" s="54" customFormat="1" ht="11.85" customHeight="1">
      <c r="A56" s="55">
        <v>34</v>
      </c>
      <c r="B56" s="111"/>
      <c r="C56" s="112" t="s">
        <v>203</v>
      </c>
      <c r="D56" s="113" t="s">
        <v>8</v>
      </c>
      <c r="E56" s="114">
        <v>9</v>
      </c>
      <c r="F56" s="117">
        <v>0</v>
      </c>
      <c r="G56" s="116">
        <f t="shared" si="1"/>
        <v>0</v>
      </c>
    </row>
    <row r="57" spans="1:7" s="54" customFormat="1" ht="11.85" customHeight="1">
      <c r="A57" s="55">
        <v>35</v>
      </c>
      <c r="B57" s="111"/>
      <c r="C57" s="112" t="s">
        <v>202</v>
      </c>
      <c r="D57" s="113" t="s">
        <v>8</v>
      </c>
      <c r="E57" s="114">
        <v>4</v>
      </c>
      <c r="F57" s="117">
        <v>0</v>
      </c>
      <c r="G57" s="116">
        <f t="shared" si="1"/>
        <v>0</v>
      </c>
    </row>
    <row r="58" spans="1:7" s="54" customFormat="1" ht="11.85" customHeight="1">
      <c r="A58" s="55">
        <v>36</v>
      </c>
      <c r="B58" s="111"/>
      <c r="C58" s="112" t="s">
        <v>201</v>
      </c>
      <c r="D58" s="113" t="s">
        <v>8</v>
      </c>
      <c r="E58" s="114">
        <v>2</v>
      </c>
      <c r="F58" s="117">
        <v>0</v>
      </c>
      <c r="G58" s="116">
        <f t="shared" si="1"/>
        <v>0</v>
      </c>
    </row>
    <row r="59" spans="1:7" s="54" customFormat="1" ht="11.85" customHeight="1">
      <c r="A59" s="55">
        <v>37</v>
      </c>
      <c r="B59" s="111"/>
      <c r="C59" s="112" t="s">
        <v>200</v>
      </c>
      <c r="D59" s="113" t="s">
        <v>8</v>
      </c>
      <c r="E59" s="114">
        <v>2</v>
      </c>
      <c r="F59" s="117">
        <v>0</v>
      </c>
      <c r="G59" s="116">
        <f t="shared" si="1"/>
        <v>0</v>
      </c>
    </row>
    <row r="60" spans="1:7" s="54" customFormat="1" ht="11.85" customHeight="1">
      <c r="A60" s="55">
        <v>38</v>
      </c>
      <c r="B60" s="111"/>
      <c r="C60" s="112" t="s">
        <v>199</v>
      </c>
      <c r="D60" s="113" t="s">
        <v>8</v>
      </c>
      <c r="E60" s="114">
        <v>1</v>
      </c>
      <c r="F60" s="117">
        <v>0</v>
      </c>
      <c r="G60" s="116">
        <f t="shared" si="1"/>
        <v>0</v>
      </c>
    </row>
    <row r="61" spans="1:7" s="54" customFormat="1" ht="11.85" customHeight="1">
      <c r="A61" s="55">
        <v>39</v>
      </c>
      <c r="B61" s="111"/>
      <c r="C61" s="112" t="s">
        <v>198</v>
      </c>
      <c r="D61" s="113" t="s">
        <v>8</v>
      </c>
      <c r="E61" s="114">
        <v>1</v>
      </c>
      <c r="F61" s="117">
        <v>0</v>
      </c>
      <c r="G61" s="116">
        <f t="shared" si="1"/>
        <v>0</v>
      </c>
    </row>
    <row r="62" spans="1:7" s="54" customFormat="1" ht="11.85" customHeight="1">
      <c r="A62" s="55">
        <v>40</v>
      </c>
      <c r="B62" s="111"/>
      <c r="C62" s="112" t="s">
        <v>197</v>
      </c>
      <c r="D62" s="113" t="s">
        <v>8</v>
      </c>
      <c r="E62" s="114">
        <v>1</v>
      </c>
      <c r="F62" s="117">
        <v>0</v>
      </c>
      <c r="G62" s="116">
        <f t="shared" si="1"/>
        <v>0</v>
      </c>
    </row>
    <row r="63" spans="1:7" s="54" customFormat="1" ht="11.85" customHeight="1">
      <c r="A63" s="55">
        <v>41</v>
      </c>
      <c r="B63" s="111"/>
      <c r="C63" s="112" t="s">
        <v>196</v>
      </c>
      <c r="D63" s="113" t="s">
        <v>8</v>
      </c>
      <c r="E63" s="114">
        <v>1</v>
      </c>
      <c r="F63" s="117">
        <v>0</v>
      </c>
      <c r="G63" s="116">
        <f t="shared" si="1"/>
        <v>0</v>
      </c>
    </row>
    <row r="64" spans="1:7" s="54" customFormat="1" ht="11.85" customHeight="1">
      <c r="A64" s="55">
        <v>42</v>
      </c>
      <c r="B64" s="111"/>
      <c r="C64" s="112" t="s">
        <v>195</v>
      </c>
      <c r="D64" s="113" t="s">
        <v>62</v>
      </c>
      <c r="E64" s="114">
        <v>275</v>
      </c>
      <c r="F64" s="117">
        <v>0</v>
      </c>
      <c r="G64" s="116">
        <f t="shared" si="1"/>
        <v>0</v>
      </c>
    </row>
    <row r="65" spans="1:7" s="54" customFormat="1" ht="11.85" customHeight="1">
      <c r="A65" s="55">
        <v>43</v>
      </c>
      <c r="B65" s="111"/>
      <c r="C65" s="112" t="s">
        <v>194</v>
      </c>
      <c r="D65" s="113" t="s">
        <v>62</v>
      </c>
      <c r="E65" s="114">
        <v>27</v>
      </c>
      <c r="F65" s="117">
        <v>0</v>
      </c>
      <c r="G65" s="116">
        <f t="shared" si="1"/>
        <v>0</v>
      </c>
    </row>
    <row r="66" spans="1:7" s="54" customFormat="1" ht="11.85" customHeight="1">
      <c r="A66" s="55">
        <v>44</v>
      </c>
      <c r="B66" s="111"/>
      <c r="C66" s="112" t="s">
        <v>193</v>
      </c>
      <c r="D66" s="113" t="s">
        <v>8</v>
      </c>
      <c r="E66" s="114">
        <v>9</v>
      </c>
      <c r="F66" s="117">
        <v>0</v>
      </c>
      <c r="G66" s="116">
        <f t="shared" si="1"/>
        <v>0</v>
      </c>
    </row>
    <row r="67" spans="1:7" s="54" customFormat="1" ht="11.85" customHeight="1">
      <c r="A67" s="55">
        <v>45</v>
      </c>
      <c r="B67" s="111"/>
      <c r="C67" s="112" t="s">
        <v>192</v>
      </c>
      <c r="D67" s="113" t="s">
        <v>8</v>
      </c>
      <c r="E67" s="114">
        <v>6</v>
      </c>
      <c r="F67" s="117">
        <v>0</v>
      </c>
      <c r="G67" s="116">
        <f t="shared" si="1"/>
        <v>0</v>
      </c>
    </row>
    <row r="68" spans="1:7" s="54" customFormat="1" ht="11.85" customHeight="1">
      <c r="A68" s="55">
        <v>46</v>
      </c>
      <c r="B68" s="111"/>
      <c r="C68" s="112" t="s">
        <v>191</v>
      </c>
      <c r="D68" s="113" t="s">
        <v>8</v>
      </c>
      <c r="E68" s="114">
        <v>1</v>
      </c>
      <c r="F68" s="117">
        <v>0</v>
      </c>
      <c r="G68" s="116">
        <f t="shared" si="1"/>
        <v>0</v>
      </c>
    </row>
    <row r="69" spans="1:7" s="54" customFormat="1" ht="11.85" customHeight="1">
      <c r="A69" s="55">
        <v>47</v>
      </c>
      <c r="B69" s="111"/>
      <c r="C69" s="112" t="s">
        <v>190</v>
      </c>
      <c r="D69" s="113" t="s">
        <v>8</v>
      </c>
      <c r="E69" s="114">
        <v>15</v>
      </c>
      <c r="F69" s="117">
        <v>0</v>
      </c>
      <c r="G69" s="116">
        <f t="shared" si="1"/>
        <v>0</v>
      </c>
    </row>
    <row r="70" spans="1:7" s="54" customFormat="1" ht="11.85" customHeight="1">
      <c r="A70" s="55">
        <v>48</v>
      </c>
      <c r="B70" s="111"/>
      <c r="C70" s="112" t="s">
        <v>189</v>
      </c>
      <c r="D70" s="113" t="s">
        <v>8</v>
      </c>
      <c r="E70" s="114">
        <v>2</v>
      </c>
      <c r="F70" s="117">
        <v>0</v>
      </c>
      <c r="G70" s="116">
        <f t="shared" si="1"/>
        <v>0</v>
      </c>
    </row>
    <row r="71" spans="1:7" s="54" customFormat="1" ht="11.85" customHeight="1">
      <c r="A71" s="55">
        <v>49</v>
      </c>
      <c r="B71" s="111"/>
      <c r="C71" s="112" t="s">
        <v>188</v>
      </c>
      <c r="D71" s="113" t="s">
        <v>8</v>
      </c>
      <c r="E71" s="114">
        <v>1</v>
      </c>
      <c r="F71" s="117">
        <v>0</v>
      </c>
      <c r="G71" s="116">
        <f t="shared" si="1"/>
        <v>0</v>
      </c>
    </row>
    <row r="72" spans="1:7" s="54" customFormat="1" ht="11.85" customHeight="1">
      <c r="A72" s="55">
        <v>50</v>
      </c>
      <c r="B72" s="111"/>
      <c r="C72" s="112" t="s">
        <v>187</v>
      </c>
      <c r="D72" s="113" t="s">
        <v>186</v>
      </c>
      <c r="E72" s="114">
        <v>1</v>
      </c>
      <c r="F72" s="117">
        <v>0</v>
      </c>
      <c r="G72" s="116">
        <f t="shared" si="1"/>
        <v>0</v>
      </c>
    </row>
    <row r="73" spans="1:7" s="54" customFormat="1" ht="11.85" customHeight="1">
      <c r="A73" s="55">
        <v>51</v>
      </c>
      <c r="B73" s="111"/>
      <c r="C73" s="112" t="s">
        <v>185</v>
      </c>
      <c r="D73" s="113" t="s">
        <v>8</v>
      </c>
      <c r="E73" s="114">
        <v>1</v>
      </c>
      <c r="F73" s="117">
        <v>0</v>
      </c>
      <c r="G73" s="116">
        <f t="shared" si="1"/>
        <v>0</v>
      </c>
    </row>
    <row r="74" spans="1:7" s="54" customFormat="1" ht="11.85" customHeight="1">
      <c r="A74" s="55"/>
      <c r="B74" s="111"/>
      <c r="C74" s="112"/>
      <c r="D74" s="113"/>
      <c r="E74" s="114"/>
      <c r="F74" s="53"/>
      <c r="G74" s="110">
        <f>SUM(G50:G73)</f>
        <v>0</v>
      </c>
    </row>
    <row r="75" spans="1:7" s="54" customFormat="1" ht="11.85" customHeight="1">
      <c r="A75" s="55"/>
      <c r="B75" s="111"/>
      <c r="C75" s="112"/>
      <c r="D75" s="113"/>
      <c r="E75" s="114"/>
      <c r="F75" s="53"/>
      <c r="G75" s="116"/>
    </row>
    <row r="76" spans="1:7" s="54" customFormat="1" ht="11.85" customHeight="1">
      <c r="A76" s="55"/>
      <c r="B76" s="111"/>
      <c r="C76" s="112"/>
      <c r="D76" s="113"/>
      <c r="E76" s="114"/>
      <c r="F76" s="53"/>
      <c r="G76" s="116"/>
    </row>
    <row r="77" spans="1:7" s="54" customFormat="1" ht="11.85" customHeight="1">
      <c r="A77" s="55"/>
      <c r="B77" s="111"/>
      <c r="C77" s="112"/>
      <c r="D77" s="113"/>
      <c r="E77" s="114"/>
      <c r="F77" s="53"/>
      <c r="G77" s="116"/>
    </row>
    <row r="78" spans="1:7" s="54" customFormat="1" ht="11.85" customHeight="1">
      <c r="A78" s="55"/>
      <c r="B78" s="111"/>
      <c r="C78" s="112"/>
      <c r="D78" s="113"/>
      <c r="E78" s="114"/>
      <c r="F78" s="53"/>
      <c r="G78" s="116"/>
    </row>
    <row r="79" spans="1:7" s="54" customFormat="1" ht="11.85" customHeight="1">
      <c r="A79" s="55"/>
      <c r="B79" s="111"/>
      <c r="C79" s="112"/>
      <c r="D79" s="113"/>
      <c r="E79" s="114"/>
      <c r="F79" s="53"/>
      <c r="G79" s="116"/>
    </row>
    <row r="80" spans="1:7" s="54" customFormat="1" ht="11.85" customHeight="1">
      <c r="A80" s="55"/>
      <c r="B80" s="111"/>
      <c r="C80" s="112"/>
      <c r="D80" s="113"/>
      <c r="E80" s="114"/>
      <c r="F80" s="53"/>
      <c r="G80" s="116"/>
    </row>
    <row r="81" spans="1:7" s="54" customFormat="1" ht="11.85" customHeight="1">
      <c r="A81" s="55"/>
      <c r="B81" s="111"/>
      <c r="C81" s="112"/>
      <c r="D81" s="113"/>
      <c r="E81" s="114"/>
      <c r="F81" s="53"/>
      <c r="G81" s="116"/>
    </row>
    <row r="82" spans="1:7" s="54" customFormat="1" ht="11.85" customHeight="1">
      <c r="A82" s="55"/>
      <c r="B82" s="111"/>
      <c r="C82" s="112"/>
      <c r="D82" s="113"/>
      <c r="E82" s="114"/>
      <c r="F82" s="53"/>
      <c r="G82" s="116"/>
    </row>
    <row r="83" spans="1:7" s="54" customFormat="1" ht="11.85" customHeight="1">
      <c r="A83" s="55"/>
      <c r="B83" s="111"/>
      <c r="C83" s="112"/>
      <c r="D83" s="113"/>
      <c r="E83" s="114"/>
      <c r="F83" s="53"/>
      <c r="G83" s="116"/>
    </row>
    <row r="84" spans="1:7" s="54" customFormat="1" ht="11.85" customHeight="1">
      <c r="A84" s="55"/>
      <c r="B84" s="111"/>
      <c r="C84" s="112"/>
      <c r="D84" s="113"/>
      <c r="E84" s="114"/>
      <c r="F84" s="53"/>
      <c r="G84" s="116"/>
    </row>
    <row r="85" spans="1:7" s="54" customFormat="1" ht="11.85" customHeight="1">
      <c r="A85" s="55"/>
      <c r="B85" s="111"/>
      <c r="C85" s="112"/>
      <c r="D85" s="113"/>
      <c r="E85" s="114"/>
      <c r="F85" s="53"/>
      <c r="G85" s="116"/>
    </row>
    <row r="86" spans="1:7" s="54" customFormat="1" ht="11.85" customHeight="1">
      <c r="A86" s="55"/>
      <c r="B86" s="111"/>
      <c r="C86" s="112"/>
      <c r="D86" s="113"/>
      <c r="E86" s="114"/>
      <c r="F86" s="53"/>
      <c r="G86" s="116"/>
    </row>
    <row r="87" spans="1:7" s="54" customFormat="1" ht="11.85" customHeight="1">
      <c r="A87" s="55"/>
      <c r="B87" s="111"/>
      <c r="C87" s="112"/>
      <c r="D87" s="113"/>
      <c r="E87" s="114"/>
      <c r="F87" s="53"/>
      <c r="G87" s="116"/>
    </row>
    <row r="88" spans="1:7" s="54" customFormat="1" ht="11.85" customHeight="1">
      <c r="A88" s="55"/>
      <c r="B88" s="111"/>
      <c r="C88" s="112"/>
      <c r="D88" s="113"/>
      <c r="E88" s="114"/>
      <c r="F88" s="53"/>
      <c r="G88" s="116"/>
    </row>
    <row r="89" spans="1:7" s="54" customFormat="1" ht="11.85" customHeight="1">
      <c r="A89" s="55"/>
      <c r="B89" s="111"/>
      <c r="C89" s="112"/>
      <c r="D89" s="113"/>
      <c r="E89" s="114"/>
      <c r="F89" s="53"/>
      <c r="G89" s="116"/>
    </row>
    <row r="90" spans="1:7" s="54" customFormat="1" ht="11.85" customHeight="1">
      <c r="A90" s="55"/>
      <c r="B90" s="111"/>
      <c r="C90" s="112"/>
      <c r="D90" s="113"/>
      <c r="E90" s="114"/>
      <c r="F90" s="53"/>
      <c r="G90" s="116"/>
    </row>
    <row r="91" spans="1:7" s="54" customFormat="1" ht="11.85" customHeight="1">
      <c r="A91" s="55"/>
      <c r="B91" s="111"/>
      <c r="C91" s="112"/>
      <c r="D91" s="113"/>
      <c r="E91" s="114"/>
      <c r="F91" s="53"/>
      <c r="G91" s="116"/>
    </row>
    <row r="92" spans="1:7" s="54" customFormat="1" ht="11.85" customHeight="1">
      <c r="A92" s="55"/>
      <c r="B92" s="111"/>
      <c r="C92" s="112"/>
      <c r="D92" s="113"/>
      <c r="E92" s="114"/>
      <c r="F92" s="53"/>
      <c r="G92" s="116"/>
    </row>
    <row r="93" spans="1:7" s="54" customFormat="1" ht="11.85" customHeight="1">
      <c r="A93" s="55"/>
      <c r="B93" s="111"/>
      <c r="C93" s="112"/>
      <c r="D93" s="113"/>
      <c r="E93" s="114"/>
      <c r="F93" s="53"/>
      <c r="G93" s="116"/>
    </row>
    <row r="94" spans="1:7" s="54" customFormat="1" ht="11.85" customHeight="1">
      <c r="A94" s="55"/>
      <c r="B94" s="111"/>
      <c r="C94" s="112"/>
      <c r="D94" s="113"/>
      <c r="E94" s="114"/>
      <c r="F94" s="53"/>
      <c r="G94" s="116"/>
    </row>
    <row r="95" spans="1:7" s="54" customFormat="1" ht="11.85" customHeight="1">
      <c r="A95" s="55"/>
      <c r="B95" s="111"/>
      <c r="C95" s="112"/>
      <c r="D95" s="113"/>
      <c r="E95" s="114"/>
      <c r="F95" s="53"/>
      <c r="G95" s="116"/>
    </row>
    <row r="96" spans="1:7" s="54" customFormat="1" ht="11.85" customHeight="1">
      <c r="A96" s="55"/>
      <c r="B96" s="111"/>
      <c r="C96" s="112"/>
      <c r="D96" s="113"/>
      <c r="E96" s="114"/>
      <c r="F96" s="53"/>
      <c r="G96" s="110"/>
    </row>
    <row r="97" spans="1:7" s="54" customFormat="1" ht="11.85" customHeight="1">
      <c r="A97" s="55"/>
      <c r="B97" s="111"/>
      <c r="C97" s="112"/>
      <c r="D97" s="113"/>
      <c r="E97" s="114"/>
      <c r="F97" s="53"/>
      <c r="G97" s="116"/>
    </row>
    <row r="98" spans="1:7" s="54" customFormat="1" ht="11.85" customHeight="1">
      <c r="A98" s="55"/>
      <c r="B98" s="111"/>
      <c r="C98" s="115"/>
      <c r="D98" s="113"/>
      <c r="E98" s="114"/>
      <c r="F98" s="53"/>
      <c r="G98" s="116"/>
    </row>
    <row r="99" spans="1:7" s="54" customFormat="1" ht="11.85" customHeight="1">
      <c r="A99" s="55"/>
      <c r="B99" s="111"/>
      <c r="C99" s="112"/>
      <c r="D99" s="113"/>
      <c r="E99" s="114"/>
      <c r="F99" s="53"/>
      <c r="G99" s="116"/>
    </row>
    <row r="100" spans="1:7" s="54" customFormat="1" ht="11.85" customHeight="1">
      <c r="A100" s="55"/>
      <c r="B100" s="111"/>
      <c r="C100" s="112"/>
      <c r="D100" s="113"/>
      <c r="E100" s="114"/>
      <c r="F100" s="53"/>
      <c r="G100" s="116"/>
    </row>
    <row r="101" spans="2:7" s="54" customFormat="1" ht="11.4">
      <c r="B101" s="111"/>
      <c r="C101" s="112"/>
      <c r="D101" s="113"/>
      <c r="E101" s="114"/>
      <c r="F101" s="53"/>
      <c r="G101" s="116"/>
    </row>
    <row r="102" spans="1:7" s="54" customFormat="1" ht="11.85" customHeight="1">
      <c r="A102" s="55"/>
      <c r="B102" s="111"/>
      <c r="C102" s="112"/>
      <c r="D102" s="113"/>
      <c r="E102" s="114"/>
      <c r="F102" s="53"/>
      <c r="G102" s="116"/>
    </row>
    <row r="103" spans="1:7" s="54" customFormat="1" ht="11.85" customHeight="1">
      <c r="A103" s="55"/>
      <c r="B103" s="111"/>
      <c r="C103" s="112"/>
      <c r="D103" s="113"/>
      <c r="E103" s="114"/>
      <c r="F103" s="53"/>
      <c r="G103" s="116"/>
    </row>
    <row r="104" spans="1:7" s="54" customFormat="1" ht="11.85" customHeight="1">
      <c r="A104" s="55"/>
      <c r="B104" s="111"/>
      <c r="C104" s="112"/>
      <c r="D104" s="113"/>
      <c r="E104" s="114"/>
      <c r="F104" s="53"/>
      <c r="G104" s="116"/>
    </row>
    <row r="105" spans="1:7" s="54" customFormat="1" ht="11.85" customHeight="1">
      <c r="A105" s="55"/>
      <c r="B105" s="111"/>
      <c r="C105" s="112"/>
      <c r="D105" s="113"/>
      <c r="E105" s="114"/>
      <c r="F105" s="53"/>
      <c r="G105" s="116"/>
    </row>
    <row r="106" spans="1:7" s="54" customFormat="1" ht="11.85" customHeight="1">
      <c r="A106" s="55"/>
      <c r="B106" s="111"/>
      <c r="C106" s="112"/>
      <c r="D106" s="113"/>
      <c r="E106" s="114"/>
      <c r="F106" s="53"/>
      <c r="G106" s="116"/>
    </row>
    <row r="107" spans="1:7" s="54" customFormat="1" ht="11.85" customHeight="1">
      <c r="A107" s="55"/>
      <c r="B107" s="111"/>
      <c r="C107" s="112"/>
      <c r="D107" s="113"/>
      <c r="E107" s="114"/>
      <c r="F107" s="53"/>
      <c r="G107" s="116"/>
    </row>
    <row r="108" spans="1:7" s="54" customFormat="1" ht="11.85" customHeight="1">
      <c r="A108" s="55"/>
      <c r="B108" s="111"/>
      <c r="C108" s="112"/>
      <c r="D108" s="113"/>
      <c r="E108" s="114"/>
      <c r="F108" s="53"/>
      <c r="G108" s="116"/>
    </row>
    <row r="109" spans="1:7" s="54" customFormat="1" ht="11.85" customHeight="1">
      <c r="A109" s="55"/>
      <c r="B109" s="111"/>
      <c r="C109" s="112"/>
      <c r="D109" s="113"/>
      <c r="E109" s="114"/>
      <c r="F109" s="53"/>
      <c r="G109" s="116"/>
    </row>
    <row r="110" spans="1:7" s="54" customFormat="1" ht="11.85" customHeight="1">
      <c r="A110" s="55"/>
      <c r="B110" s="111"/>
      <c r="C110" s="112"/>
      <c r="D110" s="113"/>
      <c r="E110" s="114"/>
      <c r="F110" s="53"/>
      <c r="G110" s="116"/>
    </row>
    <row r="111" spans="1:7" s="54" customFormat="1" ht="11.85" customHeight="1">
      <c r="A111" s="55"/>
      <c r="B111" s="111"/>
      <c r="C111" s="112"/>
      <c r="D111" s="113"/>
      <c r="E111" s="114"/>
      <c r="F111" s="53"/>
      <c r="G111" s="116"/>
    </row>
    <row r="112" spans="1:7" s="54" customFormat="1" ht="11.85" customHeight="1">
      <c r="A112" s="55"/>
      <c r="B112" s="111"/>
      <c r="C112" s="112"/>
      <c r="D112" s="113"/>
      <c r="E112" s="114"/>
      <c r="F112" s="53"/>
      <c r="G112" s="116"/>
    </row>
    <row r="113" spans="1:7" s="54" customFormat="1" ht="11.85" customHeight="1">
      <c r="A113" s="55"/>
      <c r="B113" s="111"/>
      <c r="C113" s="112"/>
      <c r="D113" s="113"/>
      <c r="E113" s="114"/>
      <c r="F113" s="53"/>
      <c r="G113" s="116"/>
    </row>
    <row r="114" spans="1:7" s="54" customFormat="1" ht="11.85" customHeight="1">
      <c r="A114" s="55"/>
      <c r="B114" s="111"/>
      <c r="C114" s="112"/>
      <c r="D114" s="113"/>
      <c r="E114" s="114"/>
      <c r="F114" s="53"/>
      <c r="G114" s="116"/>
    </row>
    <row r="115" spans="1:7" s="54" customFormat="1" ht="11.85" customHeight="1">
      <c r="A115" s="55"/>
      <c r="B115" s="111"/>
      <c r="C115" s="112"/>
      <c r="D115" s="113"/>
      <c r="E115" s="114"/>
      <c r="F115" s="53"/>
      <c r="G115" s="116"/>
    </row>
    <row r="116" spans="2:7" s="54" customFormat="1" ht="11.4">
      <c r="B116" s="111"/>
      <c r="C116" s="112"/>
      <c r="D116" s="113"/>
      <c r="E116" s="114"/>
      <c r="F116" s="53"/>
      <c r="G116" s="116"/>
    </row>
    <row r="117" spans="1:7" s="54" customFormat="1" ht="11.4">
      <c r="A117" s="55"/>
      <c r="B117" s="111"/>
      <c r="C117" s="112"/>
      <c r="D117" s="113"/>
      <c r="E117" s="114"/>
      <c r="F117" s="53"/>
      <c r="G117" s="116"/>
    </row>
    <row r="118" spans="1:7" s="54" customFormat="1" ht="11.4">
      <c r="A118" s="55"/>
      <c r="B118" s="111"/>
      <c r="C118" s="112"/>
      <c r="D118" s="113"/>
      <c r="E118" s="114"/>
      <c r="F118" s="53"/>
      <c r="G118" s="116"/>
    </row>
    <row r="119" spans="1:7" s="54" customFormat="1" ht="11.4">
      <c r="A119" s="55"/>
      <c r="B119" s="111"/>
      <c r="C119" s="112"/>
      <c r="D119" s="113"/>
      <c r="E119" s="114"/>
      <c r="F119" s="53"/>
      <c r="G119" s="116"/>
    </row>
    <row r="120" spans="1:7" s="54" customFormat="1" ht="12" customHeight="1">
      <c r="A120" s="55"/>
      <c r="B120" s="111"/>
      <c r="C120" s="112"/>
      <c r="D120" s="113"/>
      <c r="E120" s="114"/>
      <c r="F120" s="53"/>
      <c r="G120" s="110"/>
    </row>
    <row r="121" spans="1:7" s="54" customFormat="1" ht="12">
      <c r="A121" s="55"/>
      <c r="B121" s="111"/>
      <c r="C121" s="115"/>
      <c r="D121" s="113"/>
      <c r="E121" s="114"/>
      <c r="F121" s="53"/>
      <c r="G121" s="116"/>
    </row>
    <row r="122" spans="2:7" s="54" customFormat="1" ht="11.85" customHeight="1">
      <c r="B122" s="111"/>
      <c r="C122" s="112"/>
      <c r="D122" s="113"/>
      <c r="E122" s="114"/>
      <c r="F122" s="53"/>
      <c r="G122" s="116"/>
    </row>
    <row r="123" spans="2:7" s="54" customFormat="1" ht="11.85" customHeight="1">
      <c r="B123" s="111"/>
      <c r="C123" s="112"/>
      <c r="D123" s="113"/>
      <c r="E123" s="114"/>
      <c r="F123" s="53"/>
      <c r="G123" s="116"/>
    </row>
    <row r="124" spans="1:7" s="54" customFormat="1" ht="11.85" customHeight="1">
      <c r="A124" s="55"/>
      <c r="B124" s="111"/>
      <c r="C124" s="112"/>
      <c r="D124" s="113"/>
      <c r="E124" s="114"/>
      <c r="F124" s="53"/>
      <c r="G124" s="116"/>
    </row>
    <row r="125" spans="1:7" s="54" customFormat="1" ht="11.85" customHeight="1">
      <c r="A125" s="55"/>
      <c r="B125" s="111"/>
      <c r="C125" s="112"/>
      <c r="D125" s="113"/>
      <c r="E125" s="114"/>
      <c r="F125" s="53"/>
      <c r="G125" s="116"/>
    </row>
    <row r="126" spans="1:7" s="54" customFormat="1" ht="11.85" customHeight="1">
      <c r="A126" s="55"/>
      <c r="B126" s="111"/>
      <c r="C126" s="112"/>
      <c r="D126" s="113"/>
      <c r="E126" s="114"/>
      <c r="F126" s="53"/>
      <c r="G126" s="116"/>
    </row>
    <row r="127" spans="1:7" s="54" customFormat="1" ht="11.85" customHeight="1">
      <c r="A127" s="55"/>
      <c r="B127" s="111"/>
      <c r="C127" s="112"/>
      <c r="D127" s="113"/>
      <c r="E127" s="114"/>
      <c r="F127" s="53"/>
      <c r="G127" s="116"/>
    </row>
    <row r="128" spans="1:7" s="54" customFormat="1" ht="11.85" customHeight="1">
      <c r="A128" s="55"/>
      <c r="B128" s="111"/>
      <c r="C128" s="112"/>
      <c r="D128" s="113"/>
      <c r="E128" s="114"/>
      <c r="F128" s="53"/>
      <c r="G128" s="116"/>
    </row>
    <row r="129" spans="1:7" s="54" customFormat="1" ht="11.85" customHeight="1">
      <c r="A129" s="55"/>
      <c r="B129" s="111"/>
      <c r="C129" s="112"/>
      <c r="D129" s="113"/>
      <c r="E129" s="114"/>
      <c r="F129" s="53"/>
      <c r="G129" s="116"/>
    </row>
    <row r="130" spans="1:7" s="54" customFormat="1" ht="11.85" customHeight="1">
      <c r="A130" s="55"/>
      <c r="B130" s="111"/>
      <c r="C130" s="112"/>
      <c r="D130" s="113"/>
      <c r="E130" s="114"/>
      <c r="F130" s="53"/>
      <c r="G130" s="116"/>
    </row>
    <row r="131" spans="1:7" s="54" customFormat="1" ht="11.85" customHeight="1">
      <c r="A131" s="55"/>
      <c r="B131" s="111"/>
      <c r="C131" s="112"/>
      <c r="D131" s="113"/>
      <c r="E131" s="114"/>
      <c r="F131" s="53"/>
      <c r="G131" s="116"/>
    </row>
    <row r="132" spans="1:7" s="54" customFormat="1" ht="11.85" customHeight="1">
      <c r="A132" s="55"/>
      <c r="B132" s="111"/>
      <c r="C132" s="112"/>
      <c r="D132" s="113"/>
      <c r="E132" s="114"/>
      <c r="F132" s="53"/>
      <c r="G132" s="116"/>
    </row>
    <row r="133" spans="1:7" s="54" customFormat="1" ht="11.85" customHeight="1">
      <c r="A133" s="55"/>
      <c r="B133" s="111"/>
      <c r="C133" s="112"/>
      <c r="D133" s="113"/>
      <c r="E133" s="114"/>
      <c r="F133" s="53"/>
      <c r="G133" s="116"/>
    </row>
    <row r="134" spans="1:7" s="54" customFormat="1" ht="11.85" customHeight="1">
      <c r="A134" s="55"/>
      <c r="B134" s="111"/>
      <c r="C134" s="112"/>
      <c r="D134" s="113"/>
      <c r="E134" s="114"/>
      <c r="F134" s="53"/>
      <c r="G134" s="116"/>
    </row>
    <row r="135" spans="1:7" s="54" customFormat="1" ht="11.85" customHeight="1">
      <c r="A135" s="55"/>
      <c r="B135" s="111"/>
      <c r="C135" s="112"/>
      <c r="D135" s="113"/>
      <c r="E135" s="114"/>
      <c r="F135" s="53"/>
      <c r="G135" s="116"/>
    </row>
    <row r="136" spans="1:7" s="54" customFormat="1" ht="11.85" customHeight="1">
      <c r="A136" s="55"/>
      <c r="B136" s="111"/>
      <c r="C136" s="112"/>
      <c r="D136" s="113"/>
      <c r="E136" s="114"/>
      <c r="F136" s="53"/>
      <c r="G136" s="116"/>
    </row>
    <row r="137" spans="1:7" s="54" customFormat="1" ht="11.85" customHeight="1">
      <c r="A137" s="55"/>
      <c r="B137" s="111"/>
      <c r="C137" s="112"/>
      <c r="D137" s="113"/>
      <c r="E137" s="114"/>
      <c r="F137" s="53"/>
      <c r="G137" s="116"/>
    </row>
    <row r="138" spans="1:7" s="54" customFormat="1" ht="11.85" customHeight="1">
      <c r="A138" s="55"/>
      <c r="B138" s="111"/>
      <c r="C138" s="112"/>
      <c r="D138" s="113"/>
      <c r="E138" s="114"/>
      <c r="F138" s="53"/>
      <c r="G138" s="116"/>
    </row>
    <row r="139" spans="1:7" s="54" customFormat="1" ht="11.85" customHeight="1">
      <c r="A139" s="55"/>
      <c r="B139" s="111"/>
      <c r="C139" s="112"/>
      <c r="D139" s="113"/>
      <c r="E139" s="114"/>
      <c r="F139" s="53"/>
      <c r="G139" s="116"/>
    </row>
    <row r="140" spans="1:7" s="54" customFormat="1" ht="11.4">
      <c r="A140" s="55"/>
      <c r="B140" s="111"/>
      <c r="C140" s="112"/>
      <c r="D140" s="113"/>
      <c r="E140" s="114"/>
      <c r="F140" s="53"/>
      <c r="G140" s="116"/>
    </row>
    <row r="141" spans="1:8" ht="15">
      <c r="A141" s="50"/>
      <c r="B141" s="111"/>
      <c r="C141" s="112"/>
      <c r="D141" s="113"/>
      <c r="E141" s="114"/>
      <c r="F141" s="53"/>
      <c r="G141" s="116"/>
      <c r="H141" s="54"/>
    </row>
    <row r="142" spans="1:8" ht="15">
      <c r="A142" s="50"/>
      <c r="B142" s="111"/>
      <c r="C142" s="112"/>
      <c r="D142" s="113"/>
      <c r="E142" s="114"/>
      <c r="F142" s="53"/>
      <c r="G142" s="116"/>
      <c r="H142" s="54"/>
    </row>
    <row r="143" spans="1:7" ht="15">
      <c r="A143" s="50"/>
      <c r="B143" s="111"/>
      <c r="C143" s="112"/>
      <c r="D143" s="113"/>
      <c r="E143" s="114"/>
      <c r="F143" s="53"/>
      <c r="G143" s="116"/>
    </row>
    <row r="144" spans="1:7" ht="15">
      <c r="A144" s="50"/>
      <c r="B144" s="111"/>
      <c r="C144" s="112"/>
      <c r="D144" s="113"/>
      <c r="E144" s="114"/>
      <c r="F144" s="53"/>
      <c r="G144" s="116"/>
    </row>
    <row r="145" spans="1:7" ht="15">
      <c r="A145" s="50"/>
      <c r="B145" s="111"/>
      <c r="C145" s="112"/>
      <c r="D145" s="113"/>
      <c r="E145" s="114"/>
      <c r="F145" s="53"/>
      <c r="G145" s="116"/>
    </row>
    <row r="146" spans="1:7" ht="15">
      <c r="A146" s="50"/>
      <c r="B146" s="111"/>
      <c r="C146" s="112"/>
      <c r="D146" s="113"/>
      <c r="E146" s="114"/>
      <c r="F146" s="53"/>
      <c r="G146" s="110"/>
    </row>
    <row r="147" spans="1:3" ht="15">
      <c r="A147" s="50"/>
      <c r="B147" s="52"/>
      <c r="C147" s="51"/>
    </row>
    <row r="148" spans="1:3" ht="15">
      <c r="A148" s="50"/>
      <c r="B148" s="52"/>
      <c r="C148" s="51"/>
    </row>
    <row r="149" spans="1:3" ht="15">
      <c r="A149" s="50"/>
      <c r="B149" s="52"/>
      <c r="C149" s="51"/>
    </row>
    <row r="150" spans="1:3" ht="15">
      <c r="A150" s="50"/>
      <c r="B150" s="52"/>
      <c r="C150" s="51"/>
    </row>
    <row r="151" spans="1:3" ht="15">
      <c r="A151" s="50"/>
      <c r="B151" s="52"/>
      <c r="C151" s="51"/>
    </row>
    <row r="152" spans="1:3" ht="15">
      <c r="A152" s="50"/>
      <c r="C152" s="51"/>
    </row>
    <row r="153" spans="1:3" ht="15">
      <c r="A153" s="50"/>
      <c r="C153" s="51"/>
    </row>
    <row r="154" spans="1:3" ht="15">
      <c r="A154" s="50"/>
      <c r="C154" s="51"/>
    </row>
    <row r="155" spans="1:3" ht="15">
      <c r="A155" s="50"/>
      <c r="C155" s="51"/>
    </row>
    <row r="156" spans="1:3" ht="15">
      <c r="A156" s="50"/>
      <c r="C156" s="51"/>
    </row>
    <row r="157" spans="1:3" ht="15">
      <c r="A157" s="50"/>
      <c r="C157" s="51"/>
    </row>
    <row r="158" spans="1:3" ht="15">
      <c r="A158" s="50"/>
      <c r="C158" s="51"/>
    </row>
    <row r="159" spans="1:3" ht="15">
      <c r="A159" s="50"/>
      <c r="C159" s="51"/>
    </row>
    <row r="160" ht="15">
      <c r="A160" s="50"/>
    </row>
    <row r="161" ht="15">
      <c r="A161" s="50"/>
    </row>
    <row r="162" ht="15">
      <c r="A162" s="50"/>
    </row>
    <row r="163" ht="15">
      <c r="A163" s="50"/>
    </row>
    <row r="164" ht="15">
      <c r="A164" s="50"/>
    </row>
    <row r="165" ht="15">
      <c r="A165" s="50"/>
    </row>
    <row r="166" ht="15">
      <c r="A166" s="50"/>
    </row>
    <row r="167" ht="15">
      <c r="A167" s="50"/>
    </row>
    <row r="168" ht="15">
      <c r="A168" s="50"/>
    </row>
    <row r="169" ht="15">
      <c r="A169" s="50"/>
    </row>
    <row r="170" ht="15">
      <c r="A170" s="50"/>
    </row>
    <row r="171" ht="15">
      <c r="A171" s="50"/>
    </row>
    <row r="172" ht="15">
      <c r="A172" s="50"/>
    </row>
    <row r="173" ht="15">
      <c r="A173" s="50"/>
    </row>
    <row r="174" ht="15">
      <c r="A174" s="50"/>
    </row>
    <row r="175" ht="15">
      <c r="A175" s="50"/>
    </row>
    <row r="176" ht="15">
      <c r="A176" s="50"/>
    </row>
    <row r="177" ht="15">
      <c r="A177" s="50"/>
    </row>
    <row r="178" ht="15">
      <c r="A178" s="50"/>
    </row>
    <row r="179" ht="15">
      <c r="A179" s="50"/>
    </row>
    <row r="180" ht="15">
      <c r="A180" s="50"/>
    </row>
    <row r="181" ht="15">
      <c r="A181" s="50"/>
    </row>
    <row r="182" ht="15">
      <c r="A182" s="50"/>
    </row>
    <row r="183" ht="15">
      <c r="A183" s="50"/>
    </row>
    <row r="184" ht="15">
      <c r="A184" s="50"/>
    </row>
    <row r="185" ht="15">
      <c r="A185" s="50"/>
    </row>
    <row r="186" ht="15">
      <c r="A186" s="50"/>
    </row>
    <row r="187" ht="15">
      <c r="A187" s="50"/>
    </row>
    <row r="188" ht="15">
      <c r="A188" s="50"/>
    </row>
    <row r="189" ht="15">
      <c r="A189" s="50"/>
    </row>
    <row r="190" ht="15">
      <c r="A190" s="50"/>
    </row>
  </sheetData>
  <sheetProtection password="CF7A" sheet="1" objects="1" scenarios="1" selectLockedCells="1"/>
  <printOptions gridLines="1"/>
  <pageMargins left="0.5511811023622047" right="0.31496062992125984" top="0.35433070866141736" bottom="0.35433070866141736" header="0" footer="0"/>
  <pageSetup horizontalDpi="300" verticalDpi="300" orientation="portrait" paperSize="9" r:id="rId1"/>
  <headerFooter alignWithMargins="0">
    <oddFooter>&amp;C&amp;"Arial,tučné kurzíva"Stránka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Hromek</cp:lastModifiedBy>
  <cp:lastPrinted>2017-03-16T09:06:20Z</cp:lastPrinted>
  <dcterms:created xsi:type="dcterms:W3CDTF">2017-03-16T08:43:26Z</dcterms:created>
  <dcterms:modified xsi:type="dcterms:W3CDTF">2019-06-03T12:07:37Z</dcterms:modified>
  <cp:category/>
  <cp:version/>
  <cp:contentType/>
  <cp:contentStatus/>
</cp:coreProperties>
</file>