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codeName="ThisWorkbook" defaultThemeVersion="124226"/>
  <bookViews>
    <workbookView xWindow="51405" yWindow="2325" windowWidth="19575" windowHeight="15030" activeTab="0"/>
  </bookViews>
  <sheets>
    <sheet name="Průvodní list" sheetId="10" r:id="rId1"/>
    <sheet name="1.NP" sheetId="12" r:id="rId2"/>
    <sheet name="2.NP" sheetId="11" r:id="rId3"/>
    <sheet name="3.NP" sheetId="8" r:id="rId4"/>
  </sheets>
  <externalReferences>
    <externalReference r:id="rId7"/>
  </externalReferences>
  <definedNames>
    <definedName name="CenaCelkem" localSheetId="0">'Průvodní list'!$G$22</definedName>
    <definedName name="CenaCelkem">#REF!</definedName>
    <definedName name="CenaCelkemVypocet" localSheetId="0">'Průvodní list'!$I$37</definedName>
    <definedName name="cisloobjektu">#REF!</definedName>
    <definedName name="cislostavby" localSheetId="1">#REF!</definedName>
    <definedName name="cislostavby" localSheetId="2">#REF!</definedName>
    <definedName name="cislostavby" localSheetId="3">#REF!</definedName>
    <definedName name="cislostavby">#REF!</definedName>
    <definedName name="Datum">#REF!</definedName>
    <definedName name="Dil">#REF!</definedName>
    <definedName name="Dodavka" localSheetId="1">#REF!</definedName>
    <definedName name="Dodavka" localSheetId="2">#REF!</definedName>
    <definedName name="Dodavka" localSheetId="3">#REF!</definedName>
    <definedName name="Dodavka">#REF!</definedName>
    <definedName name="Dodavka0" localSheetId="1">#REF!</definedName>
    <definedName name="Dodavka0" localSheetId="2">#REF!</definedName>
    <definedName name="Dodavka0" localSheetId="3">#REF!</definedName>
    <definedName name="Dodavka0">#REF!</definedName>
    <definedName name="DPHSni" localSheetId="0">#REF!</definedName>
    <definedName name="DPHSni">#REF!</definedName>
    <definedName name="DPHZakl" localSheetId="0">'Průvodní list'!$G$19</definedName>
    <definedName name="DPHZakl">#REF!</definedName>
    <definedName name="HSV">#REF!</definedName>
    <definedName name="HSV0" localSheetId="1">#REF!</definedName>
    <definedName name="HSV0" localSheetId="2">#REF!</definedName>
    <definedName name="HSV0" localSheetId="3">#REF!</definedName>
    <definedName name="HSV0">#REF!</definedName>
    <definedName name="HZS" localSheetId="1">#REF!</definedName>
    <definedName name="HZS" localSheetId="2">#REF!</definedName>
    <definedName name="HZS" localSheetId="3">#REF!</definedName>
    <definedName name="HZS">#REF!</definedName>
    <definedName name="HZS0" localSheetId="1">#REF!</definedName>
    <definedName name="HZS0" localSheetId="2">#REF!</definedName>
    <definedName name="HZS0" localSheetId="3">#REF!</definedName>
    <definedName name="HZS0">#REF!</definedName>
    <definedName name="JKSO">#REF!</definedName>
    <definedName name="Mena" localSheetId="0">'Průvodní list'!$J$22</definedName>
    <definedName name="Mena">#REF!</definedName>
    <definedName name="MJ">#REF!</definedName>
    <definedName name="Mont" localSheetId="1">#REF!</definedName>
    <definedName name="Mont" localSheetId="2">#REF!</definedName>
    <definedName name="Mont" localSheetId="3">#REF!</definedName>
    <definedName name="Mont">#REF!</definedName>
    <definedName name="Montaz0" localSheetId="1">#REF!</definedName>
    <definedName name="Montaz0" localSheetId="2">#REF!</definedName>
    <definedName name="Montaz0" localSheetId="3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1">'1.NP'!$A$1:$F$179</definedName>
    <definedName name="_xlnm.Print_Area" localSheetId="2">'2.NP'!$A$1:$F$129</definedName>
    <definedName name="_xlnm.Print_Area" localSheetId="3">'3.NP'!$A$1:$F$139</definedName>
    <definedName name="PocetMJ">#REF!</definedName>
    <definedName name="Poznamka">#REF!</definedName>
    <definedName name="Projektant">#REF!</definedName>
    <definedName name="PSV" localSheetId="1">#REF!</definedName>
    <definedName name="PSV" localSheetId="2">#REF!</definedName>
    <definedName name="PSV" localSheetId="3">#REF!</definedName>
    <definedName name="PSV">#REF!</definedName>
    <definedName name="PSV0" localSheetId="1">#REF!</definedName>
    <definedName name="PSV0" localSheetId="2">#REF!</definedName>
    <definedName name="PSV0" localSheetId="3">#REF!</definedName>
    <definedName name="PSV0">#REF!</definedName>
    <definedName name="SazbaDPH1" localSheetId="0">#REF!</definedName>
    <definedName name="SazbaDPH1">#REF!</definedName>
    <definedName name="SazbaDPH2" localSheetId="0">'Průvodní list'!$E$18</definedName>
    <definedName name="SazbaDPH2">#REF!</definedName>
    <definedName name="SloupecCC" localSheetId="1">'1.NP'!$F$7</definedName>
    <definedName name="SloupecCC" localSheetId="2">'2.NP'!$F$7</definedName>
    <definedName name="SloupecCC" localSheetId="3">'3.NP'!$F$7</definedName>
    <definedName name="SloupecCC">#REF!</definedName>
    <definedName name="SloupecCisloPol" localSheetId="1">'1.NP'!$A$7</definedName>
    <definedName name="SloupecCisloPol" localSheetId="2">'2.NP'!$A$7</definedName>
    <definedName name="SloupecCisloPol" localSheetId="3">'3.NP'!$A$7</definedName>
    <definedName name="SloupecCisloPol">#REF!</definedName>
    <definedName name="SloupecJC" localSheetId="1">'1.NP'!$E$7</definedName>
    <definedName name="SloupecJC" localSheetId="2">'2.NP'!$E$7</definedName>
    <definedName name="SloupecJC" localSheetId="3">'3.NP'!$E$7</definedName>
    <definedName name="SloupecJC">#REF!</definedName>
    <definedName name="SloupecMJ" localSheetId="1">'1.NP'!$C$7</definedName>
    <definedName name="SloupecMJ" localSheetId="2">'2.NP'!$C$7</definedName>
    <definedName name="SloupecMJ" localSheetId="3">'3.NP'!$C$7</definedName>
    <definedName name="SloupecMJ">#REF!</definedName>
    <definedName name="SloupecMnozstvi" localSheetId="1">#REF!</definedName>
    <definedName name="SloupecMnozstvi" localSheetId="2">#REF!</definedName>
    <definedName name="SloupecMnozstvi" localSheetId="3">#REF!</definedName>
    <definedName name="SloupecMnozstvi">#REF!</definedName>
    <definedName name="SloupecNazPol" localSheetId="1">'1.NP'!$B$7</definedName>
    <definedName name="SloupecNazPol" localSheetId="2">'2.NP'!$B$7</definedName>
    <definedName name="SloupecNazPol" localSheetId="3">'3.NP'!$B$7</definedName>
    <definedName name="SloupecNazPol">#REF!</definedName>
    <definedName name="SloupecPC" localSheetId="1">#REF!</definedName>
    <definedName name="SloupecPC" localSheetId="2">#REF!</definedName>
    <definedName name="SloupecPC" localSheetId="3">#REF!</definedName>
    <definedName name="SloupecPC">#REF!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opt" localSheetId="1" hidden="1">#REF!</definedName>
    <definedName name="solver_opt" localSheetId="2" hidden="1">#REF!</definedName>
    <definedName name="solver_opt" localSheetId="3" hidden="1">#REF!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Typ" localSheetId="1">#REF!</definedName>
    <definedName name="Typ" localSheetId="2">#REF!</definedName>
    <definedName name="Typ" localSheetId="3">#REF!</definedName>
    <definedName name="Typ">#REF!</definedName>
    <definedName name="VRN" localSheetId="1">#REF!</definedName>
    <definedName name="VRN" localSheetId="2">#REF!</definedName>
    <definedName name="VRN" localSheetId="3">#REF!</definedName>
    <definedName name="VRN">#REF!</definedName>
    <definedName name="VRNKc" localSheetId="1">#REF!</definedName>
    <definedName name="VRNKc" localSheetId="2">#REF!</definedName>
    <definedName name="VRNKc" localSheetId="3">#REF!</definedName>
    <definedName name="VRNKc">#REF!</definedName>
    <definedName name="VRNnazev" localSheetId="1">#REF!</definedName>
    <definedName name="VRNnazev" localSheetId="2">#REF!</definedName>
    <definedName name="VRNnazev" localSheetId="3">#REF!</definedName>
    <definedName name="VRNnazev">#REF!</definedName>
    <definedName name="VRNproc" localSheetId="1">#REF!</definedName>
    <definedName name="VRNproc" localSheetId="2">#REF!</definedName>
    <definedName name="VRNproc" localSheetId="3">#REF!</definedName>
    <definedName name="VRNproc">#REF!</definedName>
    <definedName name="VRNzakl" localSheetId="1">#REF!</definedName>
    <definedName name="VRNzakl" localSheetId="2">#REF!</definedName>
    <definedName name="VRNzakl" localSheetId="3">#REF!</definedName>
    <definedName name="VRNzakl">#REF!</definedName>
    <definedName name="Zakazka">#REF!</definedName>
    <definedName name="Zaklad22">#REF!</definedName>
    <definedName name="Zaklad5">#REF!</definedName>
    <definedName name="ZakladDPHSni" localSheetId="0">#REF!</definedName>
    <definedName name="ZakladDPHSni">#REF!</definedName>
    <definedName name="ZakladDPHSniVypocet" localSheetId="0">'Průvodní list'!$F$37</definedName>
    <definedName name="ZakladDPHZakl" localSheetId="0">'Průvodní list'!$G$18</definedName>
    <definedName name="ZakladDPHZakl">#REF!</definedName>
    <definedName name="ZakladDPHZaklVypocet" localSheetId="1">'1.NP'!$H$24</definedName>
    <definedName name="ZakladDPHZaklVypocet" localSheetId="2">'2.NP'!$H$24</definedName>
    <definedName name="ZakladDPHZaklVypocet" localSheetId="3">'3.NP'!$H$24</definedName>
    <definedName name="ZakladDPHZaklVypocet" localSheetId="0">'Průvodní list'!$G$37</definedName>
    <definedName name="Zhotovitel">#REF!</definedName>
    <definedName name="_xlnm.Print_Titles" localSheetId="1">'1.NP'!$1:$7</definedName>
    <definedName name="_xlnm.Print_Titles" localSheetId="2">'2.NP'!$1:$7</definedName>
    <definedName name="_xlnm.Print_Titles" localSheetId="3">'3.NP'!$1:$7</definedName>
  </definedNames>
  <calcPr calcId="191029"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H11" authorId="0">
      <text>
        <r>
          <rPr>
            <sz val="9"/>
            <rFont val="Tahoma"/>
            <family val="2"/>
          </rPr>
          <t>IČO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<sst xmlns="http://schemas.openxmlformats.org/spreadsheetml/2006/main" count="718" uniqueCount="264">
  <si>
    <t>P.č.</t>
  </si>
  <si>
    <t>Název položky</t>
  </si>
  <si>
    <t>MJ</t>
  </si>
  <si>
    <t>množství</t>
  </si>
  <si>
    <t>cena / MJ</t>
  </si>
  <si>
    <t>Celkem za</t>
  </si>
  <si>
    <t>kus</t>
  </si>
  <si>
    <t>Celkem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</si>
  <si>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</si>
  <si>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</si>
  <si>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</si>
  <si>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</si>
  <si>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</si>
  <si>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</si>
  <si>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</si>
  <si>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s DPH</t>
  </si>
  <si>
    <t>Akce:</t>
  </si>
  <si>
    <t>Objekt:</t>
  </si>
  <si>
    <t>Lokalita:</t>
  </si>
  <si>
    <t>Poznámka</t>
  </si>
  <si>
    <t>Všechny uvedené položky jsou včetně dopravy a montáže.</t>
  </si>
  <si>
    <t>Stavba:</t>
  </si>
  <si>
    <t>Zadavatel</t>
  </si>
  <si>
    <t>Pardubický kraj</t>
  </si>
  <si>
    <t>IČO:</t>
  </si>
  <si>
    <t>70892822</t>
  </si>
  <si>
    <t>Komenského náměstí 125</t>
  </si>
  <si>
    <t>DIČ:</t>
  </si>
  <si>
    <t>CZ70892822</t>
  </si>
  <si>
    <t>53002</t>
  </si>
  <si>
    <t>Pardubice-Pardubice-Staré Město</t>
  </si>
  <si>
    <t>Projektant:</t>
  </si>
  <si>
    <t>Sinc s.r.o.</t>
  </si>
  <si>
    <t>28814878</t>
  </si>
  <si>
    <t>Průmyslová 560</t>
  </si>
  <si>
    <t>CZ28814878</t>
  </si>
  <si>
    <t>Zhotovitel:</t>
  </si>
  <si>
    <t>Vypracoval:</t>
  </si>
  <si>
    <t>Rozpis ceny</t>
  </si>
  <si>
    <t>Cena celkem bez DPH</t>
  </si>
  <si>
    <t>CZK</t>
  </si>
  <si>
    <t>v</t>
  </si>
  <si>
    <t>dne</t>
  </si>
  <si>
    <t>Za zhotovitele</t>
  </si>
  <si>
    <t>Za objednatele</t>
  </si>
  <si>
    <t>Rekapitulace dílčích částí</t>
  </si>
  <si>
    <t>Číslo</t>
  </si>
  <si>
    <t>Název</t>
  </si>
  <si>
    <t>DPH celkem</t>
  </si>
  <si>
    <t>Cena celkem</t>
  </si>
  <si>
    <t>sekce</t>
  </si>
  <si>
    <t>Vnitřní vybavení</t>
  </si>
  <si>
    <t>Celkem za vybavení</t>
  </si>
  <si>
    <t>221201</t>
  </si>
  <si>
    <t>53211</t>
  </si>
  <si>
    <t>Pardubice</t>
  </si>
  <si>
    <t>Soupis vybavení</t>
  </si>
  <si>
    <t>Albertinum, odborný léčebný ústav, Žamberk, vybavení interiéru Albertovy vily</t>
  </si>
  <si>
    <t>3.NP</t>
  </si>
  <si>
    <t>Albertova vila 3.NP</t>
  </si>
  <si>
    <t>Za Kopečkem 353, Žamberk 564 01</t>
  </si>
  <si>
    <t>Albertova vila</t>
  </si>
  <si>
    <t>3.3.1 Židle</t>
  </si>
  <si>
    <t>3.3.4 Regál</t>
  </si>
  <si>
    <t>3.3.5 Skříň (plechová, úzká)</t>
  </si>
  <si>
    <t>3.3.6 Skříň (plechová, široká)</t>
  </si>
  <si>
    <t>3.3.7 Nástěná police</t>
  </si>
  <si>
    <t>3.3.8 Zákrytové desky</t>
  </si>
  <si>
    <t>3.4.1 Židle</t>
  </si>
  <si>
    <t>3.4.5 Skříň (plechová)</t>
  </si>
  <si>
    <t>3.4.6 Skříň (dřevěná nízká)</t>
  </si>
  <si>
    <t>3.4.7 Skříň (dřevěná, vysoká)</t>
  </si>
  <si>
    <t>3.4.8 Zákrytové desky</t>
  </si>
  <si>
    <t>3.6.1 Židle</t>
  </si>
  <si>
    <t>3.6.2 Pracovní stůl</t>
  </si>
  <si>
    <t>3.6.3 Psací stůl</t>
  </si>
  <si>
    <t>3.6.4 Zásuvkový kontejner</t>
  </si>
  <si>
    <t>3.6.5 Regál</t>
  </si>
  <si>
    <t>3.6.6 Kancelářská židle</t>
  </si>
  <si>
    <t>3.6.7 Skříň (dřevěná, vysoká)</t>
  </si>
  <si>
    <t>3.6.8 Třídící regál</t>
  </si>
  <si>
    <t>3.6.9 Policová skříň</t>
  </si>
  <si>
    <t>3.6.10 Skříň (dřevěná, vysoká)</t>
  </si>
  <si>
    <t>3.8.1 Sestava atypických stolů</t>
  </si>
  <si>
    <t>3.8.2 Zásuvkový kontejner</t>
  </si>
  <si>
    <t>specifikace dle A.3 Technická specifikace - 3.NP</t>
  </si>
  <si>
    <t>3.8.3 Skříň (dřevěná, široká)</t>
  </si>
  <si>
    <t>3.8.4 Skříň (dřevěná, úzká)</t>
  </si>
  <si>
    <t>3.8.5 Konferenční stolek</t>
  </si>
  <si>
    <t>3.8.6 Regál do výklenku</t>
  </si>
  <si>
    <t>3.8.7 Skříň (posuvná dvířka, nízká)</t>
  </si>
  <si>
    <t>3.8.8 Skříň (posuvná dvířka, vysoká, široká)</t>
  </si>
  <si>
    <t>3.8.9 Skříň (posuvná dvířka, vysoká, úzká)</t>
  </si>
  <si>
    <t>3.8.10 Židle</t>
  </si>
  <si>
    <t>3.8.11 Kancelářská židle</t>
  </si>
  <si>
    <t>3.8.12 Věšák</t>
  </si>
  <si>
    <t>3.8.13 Matrace</t>
  </si>
  <si>
    <t>3.10.1 Komoda</t>
  </si>
  <si>
    <t>3.10.2 Skříňka kombinovaná (dřevěná, široká)</t>
  </si>
  <si>
    <t>3.10.3 Zásuvkový kontejner</t>
  </si>
  <si>
    <t>3.10.4 Skříňka závěsná</t>
  </si>
  <si>
    <t>3.10.5 Psací stůl</t>
  </si>
  <si>
    <t>3.10.6 Židle</t>
  </si>
  <si>
    <t>3.10.7 Regál do výklenku</t>
  </si>
  <si>
    <t>3.10.8 Skříňka s třídícím regálem</t>
  </si>
  <si>
    <t>3.11.1 Skříňka částečně prosklená</t>
  </si>
  <si>
    <t>3.11.3 Psací stůl</t>
  </si>
  <si>
    <t>3.11.2 Skříňka (nízká)</t>
  </si>
  <si>
    <t>3.11.4 Šatní stěna s háčky</t>
  </si>
  <si>
    <t>3.11.5 Zásuvkový kontejner</t>
  </si>
  <si>
    <t>3.11.6 Stolek pod tiskárnu</t>
  </si>
  <si>
    <t>3.11.7 Konferenční stolek</t>
  </si>
  <si>
    <t>3.11.8 Židle</t>
  </si>
  <si>
    <t>3.11.9 Psací stůl</t>
  </si>
  <si>
    <t>3.13.1 Police</t>
  </si>
  <si>
    <t>3.13.2 Věšák s háčky</t>
  </si>
  <si>
    <t>3.4.9 Skříň zkosená</t>
  </si>
  <si>
    <t>1.NP</t>
  </si>
  <si>
    <t>2.NP</t>
  </si>
  <si>
    <t>Albertova vila 1.NP</t>
  </si>
  <si>
    <t>Albertova vila 2.NP</t>
  </si>
  <si>
    <t>vybavení 1.NP</t>
  </si>
  <si>
    <t>vybavení 2.NP</t>
  </si>
  <si>
    <t>vybavení 3.NP</t>
  </si>
  <si>
    <t>1.1.1 Botník</t>
  </si>
  <si>
    <t>specifikace dle A.3 Technická specifikace - 1.NP</t>
  </si>
  <si>
    <t>1.1.2 Lavice</t>
  </si>
  <si>
    <t>1.1.3 Konferenční stolek</t>
  </si>
  <si>
    <t>1.2.1 Skříňka závěsná</t>
  </si>
  <si>
    <t>1.5.1 Kovový policový regál</t>
  </si>
  <si>
    <t>1.5.2 Kovová police na zeď</t>
  </si>
  <si>
    <t>1.5.3 Věšák s háčky</t>
  </si>
  <si>
    <t>1.6.1 Skříňka závěsná</t>
  </si>
  <si>
    <t>1.8.1 Skříňka na chemikálie</t>
  </si>
  <si>
    <t>1.8.2 Zákryt topného potrubí</t>
  </si>
  <si>
    <t>1.10.1 Šatní skříňka se 2 oddíly</t>
  </si>
  <si>
    <t>1.10.2 Šatní skříňka se 3 oddíly</t>
  </si>
  <si>
    <t>1.10.3 Věšák na zeď</t>
  </si>
  <si>
    <t>1.11.1 Šatní skříňka se 2 oddíly</t>
  </si>
  <si>
    <t>1.11.2 Šatní skříňka se 3 oddíly</t>
  </si>
  <si>
    <t>1.11.3 Botník otevřený</t>
  </si>
  <si>
    <t>1.11.4 Skříň na prádlo vyšší</t>
  </si>
  <si>
    <t>1.11.5 Skříň na prádlo střední</t>
  </si>
  <si>
    <t>1.11.6 Skříň na prádlo nízká</t>
  </si>
  <si>
    <t>1.11.7 Skříň na prádlo malá</t>
  </si>
  <si>
    <t>1.12.1 Skříňka na chemikálie</t>
  </si>
  <si>
    <t>1.12.2 Regál na chemikálie</t>
  </si>
  <si>
    <t>1.13.1 Kovoý policový regál široký</t>
  </si>
  <si>
    <t>1.13.2 Kovoý policový regál užší</t>
  </si>
  <si>
    <t>1.15.3 Botník</t>
  </si>
  <si>
    <t>1.15.2 Věšák na zeď</t>
  </si>
  <si>
    <t>1.15.1 Šatní skříňka se 2 oddíly</t>
  </si>
  <si>
    <t>1.17.1 Šatní skříň</t>
  </si>
  <si>
    <t>1.17.2 Psací stůl</t>
  </si>
  <si>
    <t>1.17.3 Šuplíkový kontejner</t>
  </si>
  <si>
    <t>1.17.4 Věšáková stěna</t>
  </si>
  <si>
    <t>1.17.5 Police</t>
  </si>
  <si>
    <t>1.17.6 Skříň</t>
  </si>
  <si>
    <t>1.17.7 Skříňka</t>
  </si>
  <si>
    <t>1.17.8 Židle</t>
  </si>
  <si>
    <t>1.17.9 Stůl</t>
  </si>
  <si>
    <t>1.19.1 Jídelní stůl</t>
  </si>
  <si>
    <t>1.19.2 Židle</t>
  </si>
  <si>
    <t>1.20.1 Židle</t>
  </si>
  <si>
    <t>1.20.2 Stůl čtvercový</t>
  </si>
  <si>
    <t>1.20.3 Stůl obdelníkový</t>
  </si>
  <si>
    <t>1.21.1 Policová skříň otevřená</t>
  </si>
  <si>
    <t>1.21.2 Konferenční stolek</t>
  </si>
  <si>
    <t>1.21.3 Čalouněné křeslo</t>
  </si>
  <si>
    <t>1.21.4 Čalouněná lavice</t>
  </si>
  <si>
    <t>1.22.1 Polička</t>
  </si>
  <si>
    <t>1.22.2 Stůl jídlení - menší</t>
  </si>
  <si>
    <t>1.22.3 Šatní skříň pro jednoho klienta</t>
  </si>
  <si>
    <t>1.22.4 Noční stolek</t>
  </si>
  <si>
    <t>1.22.5 Polohovací lůžko</t>
  </si>
  <si>
    <t>1.22.6 Zdravotní matrace</t>
  </si>
  <si>
    <t>1.23.1 Polička</t>
  </si>
  <si>
    <t>1.23.2 Stůl jídlení - větší</t>
  </si>
  <si>
    <t>1.23.3 Noční stolek</t>
  </si>
  <si>
    <t>1.23.4 Šatní skříň pro jednoho klienta</t>
  </si>
  <si>
    <t>1.23.5 Polohovací lůžko</t>
  </si>
  <si>
    <t>1.23.6 Zdravotní matrace</t>
  </si>
  <si>
    <t>1.24.1 Polička</t>
  </si>
  <si>
    <t>1.24.2 Stůl jídlení - větší</t>
  </si>
  <si>
    <t>1.24.3 Noční stolek</t>
  </si>
  <si>
    <t>1.24.4 Polohovací lůžko</t>
  </si>
  <si>
    <t>1.24.5 Zdravotní matrace</t>
  </si>
  <si>
    <t>1.25.1 Polička</t>
  </si>
  <si>
    <t>1.25.2 Stůl jídlení - menší</t>
  </si>
  <si>
    <t>1.25.3 Noční stolek</t>
  </si>
  <si>
    <t>1.25.4 Polohovací lůžko</t>
  </si>
  <si>
    <t>1.25.5 Zdravotní matrace</t>
  </si>
  <si>
    <t>1.26.1 Polička</t>
  </si>
  <si>
    <t>1.26.2 Stůl jídlení - menší</t>
  </si>
  <si>
    <t>1.26.3 Šatní skříň pro dva klienty</t>
  </si>
  <si>
    <t>1.27.1 Polička</t>
  </si>
  <si>
    <t>1.27.2 Stůl jídlení - větší</t>
  </si>
  <si>
    <t>1.27.3 Noční stolek</t>
  </si>
  <si>
    <t>1.27.4 Polohovací lůžko</t>
  </si>
  <si>
    <t>1.27.5 Zdravotní matrace</t>
  </si>
  <si>
    <t>1.28.3 Šatní skříň pro jednoho klienta</t>
  </si>
  <si>
    <t>1.28.2 Stůl jídlení - menší</t>
  </si>
  <si>
    <t>1.28.1 Polička</t>
  </si>
  <si>
    <t>2.1.1 Botník</t>
  </si>
  <si>
    <t>specifikace dle A.3 Technická specifikace - 2.NP</t>
  </si>
  <si>
    <t>2.4.1 Skříň</t>
  </si>
  <si>
    <t>2.4.2 Zásuvkový kontejner</t>
  </si>
  <si>
    <t>2.4.3 Kancelářská židle</t>
  </si>
  <si>
    <t>2.4.4 Psací stůl</t>
  </si>
  <si>
    <t>2.4.5 Židle s područkami</t>
  </si>
  <si>
    <t>2.4.6 Psací stůl</t>
  </si>
  <si>
    <t>2.7.1 Police</t>
  </si>
  <si>
    <t>2.7.2 Věšák s háčky</t>
  </si>
  <si>
    <t>2.8.1 Lavička</t>
  </si>
  <si>
    <t>2.9.1 Botník</t>
  </si>
  <si>
    <t>2.9.2 Botník</t>
  </si>
  <si>
    <t>2.9.3 Stolek</t>
  </si>
  <si>
    <t>2.9.4 Čajový stolek</t>
  </si>
  <si>
    <t>2.10.1 Polička</t>
  </si>
  <si>
    <t>2.10.2 Stůl jídelní - menší</t>
  </si>
  <si>
    <t>2.10.3 Polohovací lůžko elektrické</t>
  </si>
  <si>
    <t>2.10.4 Zdravotní matrace</t>
  </si>
  <si>
    <t>2.11.1 Polička</t>
  </si>
  <si>
    <t>2.11.3 Židle s područkami</t>
  </si>
  <si>
    <t>2.11.2 Stůj jídlení - menší</t>
  </si>
  <si>
    <t>2.12.1 Omyvatelná deska</t>
  </si>
  <si>
    <t>2.12.2 Vyšetřovací lůžko</t>
  </si>
  <si>
    <t>2.12.3 Zásuvkový vozík</t>
  </si>
  <si>
    <t>2.12.4 Vozík na chorobopisy</t>
  </si>
  <si>
    <t>2.12.5 Rohová police</t>
  </si>
  <si>
    <t>2.12.6 Šuplíková skříň</t>
  </si>
  <si>
    <t>2.12.7 Stůl pracovní</t>
  </si>
  <si>
    <t>2.12.8 Zásuvkový kontejner oboustranný</t>
  </si>
  <si>
    <t>2.12.9 Kancelářská židle</t>
  </si>
  <si>
    <t>2.12.10 Skříň policová</t>
  </si>
  <si>
    <t>2.12.11 Obložení stěn za lůžkem</t>
  </si>
  <si>
    <t>2.14.1 Kombinovaná skříň</t>
  </si>
  <si>
    <t>2.14.2 Polička</t>
  </si>
  <si>
    <t>2.14.3 Lavice s úložným prostorem</t>
  </si>
  <si>
    <t>2.14.4 Stolek</t>
  </si>
  <si>
    <t>2.14.5 Křeslo</t>
  </si>
  <si>
    <t>2.15.1 Lékárna - větší</t>
  </si>
  <si>
    <t>2.15.2 Lékárna - menší</t>
  </si>
  <si>
    <t>2.15.3 Skříň policová</t>
  </si>
  <si>
    <t>2.15.4 Skříň kombinovaná</t>
  </si>
  <si>
    <t>2.16.1 Polička</t>
  </si>
  <si>
    <t>2.16.2 Stůl jídlení - větší</t>
  </si>
  <si>
    <t>2.20.1 Skříňka závěsná</t>
  </si>
  <si>
    <t>2.21.1 Polička</t>
  </si>
  <si>
    <t>2.21.2 Stůl jídlení - menší</t>
  </si>
  <si>
    <t>2.22.1 Polička</t>
  </si>
  <si>
    <t>2.22.2 Stůl jídlení - menší</t>
  </si>
  <si>
    <t>2.23.1 Polička</t>
  </si>
  <si>
    <t>2.23.2 Stůl jídlení - menší</t>
  </si>
  <si>
    <t>2.24.1 Polička</t>
  </si>
  <si>
    <t>2.24.2 Stůl jídlení - menší</t>
  </si>
  <si>
    <t>2.25.2 Zahradní židle</t>
  </si>
  <si>
    <t>2.25.1 Kavárenský stůl</t>
  </si>
  <si>
    <t>1.24.6 Židle</t>
  </si>
  <si>
    <t>3.4.2 Stůl - malý</t>
  </si>
  <si>
    <t>3.4.3 Stůl - dlouhý</t>
  </si>
  <si>
    <t>3.4.4 Stůl - dílenský</t>
  </si>
  <si>
    <t>3.3.2 Pracovní stůl - dlouhý</t>
  </si>
  <si>
    <t>3.3.3 Pracovní stůl - krátký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</si>
</sst>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sz val="8"/>
      <name val="Arial CE"/>
      <family val="2"/>
    </font>
    <font>
      <sz val="8"/>
      <color rgb="FF0070C0"/>
      <name val="Arial"/>
      <family val="2"/>
    </font>
    <font>
      <sz val="10"/>
      <color theme="0" tint="-0.3499799966812134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9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23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237">
    <xf numFmtId="0" fontId="0" fillId="0" borderId="0" xfId="0"/>
    <xf numFmtId="0" fontId="1" fillId="0" borderId="0" xfId="20" applyFont="1">
      <alignment/>
      <protection/>
    </xf>
    <xf numFmtId="0" fontId="4" fillId="0" borderId="0" xfId="20" applyFont="1">
      <alignment/>
      <protection/>
    </xf>
    <xf numFmtId="0" fontId="11" fillId="0" borderId="0" xfId="20" applyFont="1">
      <alignment/>
      <protection/>
    </xf>
    <xf numFmtId="0" fontId="12" fillId="0" borderId="0" xfId="20" applyFont="1">
      <alignment/>
      <protection/>
    </xf>
    <xf numFmtId="4" fontId="12" fillId="0" borderId="0" xfId="20" applyNumberFormat="1" applyFont="1">
      <alignment/>
      <protection/>
    </xf>
    <xf numFmtId="4" fontId="17" fillId="2" borderId="1" xfId="0" applyNumberFormat="1" applyFont="1" applyFill="1" applyBorder="1" applyAlignment="1" applyProtection="1">
      <alignment vertical="top" shrinkToFit="1"/>
      <protection locked="0"/>
    </xf>
    <xf numFmtId="0" fontId="2" fillId="0" borderId="0" xfId="21" applyAlignment="1">
      <alignment horizontal="center" vertical="center"/>
      <protection/>
    </xf>
    <xf numFmtId="0" fontId="2" fillId="0" borderId="0" xfId="21">
      <alignment/>
      <protection/>
    </xf>
    <xf numFmtId="0" fontId="21" fillId="2" borderId="0" xfId="21" applyFont="1" applyFill="1" applyAlignment="1" applyProtection="1">
      <alignment horizontal="left" vertical="center"/>
      <protection locked="0"/>
    </xf>
    <xf numFmtId="0" fontId="21" fillId="2" borderId="2" xfId="21" applyFont="1" applyFill="1" applyBorder="1" applyAlignment="1" applyProtection="1">
      <alignment horizontal="left" vertical="center" wrapText="1"/>
      <protection locked="0"/>
    </xf>
    <xf numFmtId="4" fontId="17" fillId="2" borderId="3" xfId="0" applyNumberFormat="1" applyFont="1" applyFill="1" applyBorder="1" applyAlignment="1" applyProtection="1">
      <alignment vertical="top" shrinkToFit="1"/>
      <protection locked="0"/>
    </xf>
    <xf numFmtId="4" fontId="17" fillId="2" borderId="4" xfId="0" applyNumberFormat="1" applyFont="1" applyFill="1" applyBorder="1" applyAlignment="1" applyProtection="1">
      <alignment vertical="top" shrinkToFit="1"/>
      <protection locked="0"/>
    </xf>
    <xf numFmtId="0" fontId="21" fillId="2" borderId="3" xfId="21" applyFont="1" applyFill="1" applyBorder="1" applyAlignment="1" applyProtection="1">
      <alignment horizontal="left" vertical="center"/>
      <protection locked="0"/>
    </xf>
    <xf numFmtId="0" fontId="21" fillId="2" borderId="0" xfId="21" applyFont="1" applyFill="1" applyAlignment="1" applyProtection="1">
      <alignment horizontal="left" vertical="center"/>
      <protection locked="0"/>
    </xf>
    <xf numFmtId="0" fontId="21" fillId="2" borderId="2" xfId="21" applyFont="1" applyFill="1" applyBorder="1" applyAlignment="1" applyProtection="1">
      <alignment horizontal="left" vertical="center"/>
      <protection locked="0"/>
    </xf>
    <xf numFmtId="0" fontId="2" fillId="2" borderId="2" xfId="21" applyFill="1" applyBorder="1" applyAlignment="1" applyProtection="1">
      <alignment horizontal="left" vertical="center"/>
      <protection locked="0"/>
    </xf>
    <xf numFmtId="0" fontId="14" fillId="0" borderId="5" xfId="21" applyFont="1" applyBorder="1" applyAlignment="1" applyProtection="1">
      <alignment horizontal="center" vertical="center"/>
      <protection/>
    </xf>
    <xf numFmtId="0" fontId="14" fillId="0" borderId="6" xfId="21" applyFont="1" applyBorder="1" applyAlignment="1" applyProtection="1">
      <alignment horizontal="center" vertical="center"/>
      <protection/>
    </xf>
    <xf numFmtId="0" fontId="14" fillId="0" borderId="7" xfId="21" applyFont="1" applyBorder="1" applyAlignment="1" applyProtection="1">
      <alignment horizontal="center" vertical="center"/>
      <protection/>
    </xf>
    <xf numFmtId="0" fontId="20" fillId="3" borderId="8" xfId="21" applyFont="1" applyFill="1" applyBorder="1" applyAlignment="1" applyProtection="1">
      <alignment horizontal="left" vertical="center" indent="1"/>
      <protection/>
    </xf>
    <xf numFmtId="0" fontId="2" fillId="3" borderId="0" xfId="21" applyFill="1" applyAlignment="1" applyProtection="1">
      <alignment wrapText="1"/>
      <protection/>
    </xf>
    <xf numFmtId="49" fontId="15" fillId="3" borderId="0" xfId="21" applyNumberFormat="1" applyFont="1" applyFill="1" applyAlignment="1" applyProtection="1">
      <alignment horizontal="left" vertical="center" wrapText="1"/>
      <protection/>
    </xf>
    <xf numFmtId="49" fontId="15" fillId="3" borderId="3" xfId="21" applyNumberFormat="1" applyFont="1" applyFill="1" applyBorder="1" applyAlignment="1" applyProtection="1">
      <alignment horizontal="center" vertical="center" wrapText="1"/>
      <protection/>
    </xf>
    <xf numFmtId="49" fontId="15" fillId="3" borderId="9" xfId="21" applyNumberFormat="1" applyFont="1" applyFill="1" applyBorder="1" applyAlignment="1" applyProtection="1">
      <alignment horizontal="center" vertical="center" wrapText="1"/>
      <protection/>
    </xf>
    <xf numFmtId="0" fontId="2" fillId="3" borderId="8" xfId="21" applyFill="1" applyBorder="1" applyAlignment="1" applyProtection="1">
      <alignment horizontal="left" vertical="center" indent="1"/>
      <protection/>
    </xf>
    <xf numFmtId="0" fontId="21" fillId="3" borderId="0" xfId="21" applyFont="1" applyFill="1" applyAlignment="1" applyProtection="1">
      <alignment horizontal="left" vertical="center" wrapText="1"/>
      <protection/>
    </xf>
    <xf numFmtId="49" fontId="15" fillId="3" borderId="0" xfId="21" applyNumberFormat="1" applyFont="1" applyFill="1" applyAlignment="1" applyProtection="1">
      <alignment horizontal="center" vertical="center" wrapText="1"/>
      <protection/>
    </xf>
    <xf numFmtId="49" fontId="15" fillId="3" borderId="10" xfId="21" applyNumberFormat="1" applyFont="1" applyFill="1" applyBorder="1" applyAlignment="1" applyProtection="1">
      <alignment horizontal="center" vertical="center" wrapText="1"/>
      <protection/>
    </xf>
    <xf numFmtId="0" fontId="2" fillId="3" borderId="11" xfId="21" applyFill="1" applyBorder="1" applyAlignment="1" applyProtection="1">
      <alignment horizontal="left" vertical="center" indent="1"/>
      <protection/>
    </xf>
    <xf numFmtId="0" fontId="2" fillId="3" borderId="2" xfId="21" applyFill="1" applyBorder="1" applyAlignment="1" applyProtection="1">
      <alignment wrapText="1"/>
      <protection/>
    </xf>
    <xf numFmtId="0" fontId="21" fillId="3" borderId="2" xfId="21" applyFont="1" applyFill="1" applyBorder="1" applyAlignment="1" applyProtection="1">
      <alignment horizontal="left" vertical="center" wrapText="1"/>
      <protection/>
    </xf>
    <xf numFmtId="0" fontId="21" fillId="3" borderId="2" xfId="21" applyFont="1" applyFill="1" applyBorder="1" applyAlignment="1" applyProtection="1">
      <alignment horizontal="left" vertical="center" wrapText="1"/>
      <protection/>
    </xf>
    <xf numFmtId="0" fontId="21" fillId="3" borderId="12" xfId="21" applyFont="1" applyFill="1" applyBorder="1" applyAlignment="1" applyProtection="1">
      <alignment horizontal="left" vertical="center" wrapText="1"/>
      <protection/>
    </xf>
    <xf numFmtId="0" fontId="2" fillId="0" borderId="8" xfId="21" applyBorder="1" applyAlignment="1" applyProtection="1">
      <alignment horizontal="left" vertical="center" indent="1"/>
      <protection/>
    </xf>
    <xf numFmtId="0" fontId="2" fillId="0" borderId="0" xfId="21" applyAlignment="1" applyProtection="1">
      <alignment wrapText="1"/>
      <protection/>
    </xf>
    <xf numFmtId="49" fontId="21" fillId="0" borderId="3" xfId="21" applyNumberFormat="1" applyFont="1" applyBorder="1" applyAlignment="1" applyProtection="1">
      <alignment horizontal="left" vertical="center" wrapText="1"/>
      <protection/>
    </xf>
    <xf numFmtId="0" fontId="2" fillId="0" borderId="3" xfId="21" applyBorder="1" applyAlignment="1" applyProtection="1">
      <alignment vertical="center" wrapText="1"/>
      <protection/>
    </xf>
    <xf numFmtId="0" fontId="2" fillId="0" borderId="0" xfId="21" applyAlignment="1" applyProtection="1">
      <alignment horizontal="right" vertical="center"/>
      <protection/>
    </xf>
    <xf numFmtId="49" fontId="21" fillId="0" borderId="0" xfId="21" applyNumberFormat="1" applyFont="1" applyAlignment="1" applyProtection="1">
      <alignment horizontal="left" vertical="center"/>
      <protection/>
    </xf>
    <xf numFmtId="0" fontId="2" fillId="0" borderId="10" xfId="21" applyBorder="1" applyProtection="1">
      <alignment/>
      <protection/>
    </xf>
    <xf numFmtId="0" fontId="21" fillId="0" borderId="8" xfId="21" applyFont="1" applyBorder="1" applyAlignment="1" applyProtection="1">
      <alignment horizontal="left" vertical="center" indent="1"/>
      <protection/>
    </xf>
    <xf numFmtId="0" fontId="21" fillId="0" borderId="0" xfId="21" applyFont="1" applyAlignment="1" applyProtection="1">
      <alignment vertical="center" wrapText="1"/>
      <protection/>
    </xf>
    <xf numFmtId="49" fontId="21" fillId="0" borderId="0" xfId="21" applyNumberFormat="1" applyFont="1" applyAlignment="1" applyProtection="1">
      <alignment horizontal="left" vertical="center" wrapText="1"/>
      <protection/>
    </xf>
    <xf numFmtId="0" fontId="2" fillId="0" borderId="0" xfId="21" applyAlignment="1" applyProtection="1">
      <alignment vertical="center" wrapText="1"/>
      <protection/>
    </xf>
    <xf numFmtId="0" fontId="21" fillId="0" borderId="11" xfId="21" applyFont="1" applyBorder="1" applyAlignment="1" applyProtection="1">
      <alignment horizontal="left" vertical="center" indent="1"/>
      <protection/>
    </xf>
    <xf numFmtId="0" fontId="21" fillId="0" borderId="2" xfId="21" applyFont="1" applyBorder="1" applyAlignment="1" applyProtection="1">
      <alignment horizontal="right" vertical="center" wrapText="1"/>
      <protection/>
    </xf>
    <xf numFmtId="49" fontId="21" fillId="0" borderId="2" xfId="21" applyNumberFormat="1" applyFont="1" applyBorder="1" applyAlignment="1" applyProtection="1">
      <alignment horizontal="left" vertical="center" wrapText="1"/>
      <protection/>
    </xf>
    <xf numFmtId="49" fontId="21" fillId="0" borderId="2" xfId="21" applyNumberFormat="1" applyFont="1" applyBorder="1" applyAlignment="1" applyProtection="1">
      <alignment vertical="center" wrapText="1"/>
      <protection/>
    </xf>
    <xf numFmtId="0" fontId="2" fillId="0" borderId="2" xfId="21" applyBorder="1" applyAlignment="1" applyProtection="1">
      <alignment vertical="center" wrapText="1"/>
      <protection/>
    </xf>
    <xf numFmtId="0" fontId="2" fillId="0" borderId="2" xfId="21" applyBorder="1" applyAlignment="1" applyProtection="1">
      <alignment vertical="center"/>
      <protection/>
    </xf>
    <xf numFmtId="0" fontId="21" fillId="0" borderId="2" xfId="21" applyFont="1" applyBorder="1" applyAlignment="1" applyProtection="1">
      <alignment vertical="center"/>
      <protection/>
    </xf>
    <xf numFmtId="0" fontId="2" fillId="0" borderId="12" xfId="21" applyBorder="1" applyProtection="1">
      <alignment/>
      <protection/>
    </xf>
    <xf numFmtId="49" fontId="21" fillId="0" borderId="0" xfId="21" applyNumberFormat="1" applyFont="1" applyAlignment="1" applyProtection="1">
      <alignment horizontal="left" vertical="center" wrapText="1"/>
      <protection/>
    </xf>
    <xf numFmtId="0" fontId="2" fillId="0" borderId="0" xfId="21" applyProtection="1">
      <alignment/>
      <protection/>
    </xf>
    <xf numFmtId="0" fontId="2" fillId="0" borderId="8" xfId="21" applyBorder="1" applyProtection="1">
      <alignment/>
      <protection/>
    </xf>
    <xf numFmtId="0" fontId="2" fillId="0" borderId="11" xfId="21" applyBorder="1" applyAlignment="1" applyProtection="1">
      <alignment horizontal="left" indent="1"/>
      <protection/>
    </xf>
    <xf numFmtId="49" fontId="2" fillId="0" borderId="2" xfId="21" applyNumberFormat="1" applyBorder="1" applyAlignment="1" applyProtection="1">
      <alignment vertical="center" wrapText="1"/>
      <protection/>
    </xf>
    <xf numFmtId="0" fontId="2" fillId="0" borderId="2" xfId="21" applyBorder="1" applyProtection="1">
      <alignment/>
      <protection/>
    </xf>
    <xf numFmtId="0" fontId="2" fillId="0" borderId="2" xfId="21" applyBorder="1" applyAlignment="1" applyProtection="1">
      <alignment horizontal="right"/>
      <protection/>
    </xf>
    <xf numFmtId="0" fontId="2" fillId="0" borderId="2" xfId="21" applyBorder="1" applyAlignment="1" applyProtection="1">
      <alignment horizontal="right" vertical="center"/>
      <protection/>
    </xf>
    <xf numFmtId="0" fontId="2" fillId="0" borderId="13" xfId="21" applyBorder="1" applyAlignment="1" applyProtection="1">
      <alignment horizontal="left" vertical="top" indent="1"/>
      <protection/>
    </xf>
    <xf numFmtId="0" fontId="2" fillId="0" borderId="3" xfId="21" applyBorder="1" applyAlignment="1" applyProtection="1">
      <alignment vertical="top" wrapText="1"/>
      <protection/>
    </xf>
    <xf numFmtId="0" fontId="21" fillId="0" borderId="3" xfId="21" applyFont="1" applyBorder="1" applyAlignment="1" applyProtection="1">
      <alignment horizontal="left" vertical="top" wrapText="1"/>
      <protection/>
    </xf>
    <xf numFmtId="0" fontId="21" fillId="0" borderId="3" xfId="21" applyFont="1" applyBorder="1" applyAlignment="1" applyProtection="1">
      <alignment vertical="center" wrapText="1"/>
      <protection/>
    </xf>
    <xf numFmtId="0" fontId="21" fillId="0" borderId="3" xfId="21" applyFont="1" applyBorder="1" applyAlignment="1" applyProtection="1">
      <alignment vertical="center"/>
      <protection/>
    </xf>
    <xf numFmtId="0" fontId="2" fillId="0" borderId="3" xfId="21" applyBorder="1" applyAlignment="1" applyProtection="1">
      <alignment horizontal="right" vertical="center"/>
      <protection/>
    </xf>
    <xf numFmtId="0" fontId="2" fillId="0" borderId="9" xfId="21" applyBorder="1" applyProtection="1">
      <alignment/>
      <protection/>
    </xf>
    <xf numFmtId="0" fontId="2" fillId="0" borderId="2" xfId="21" applyBorder="1" applyAlignment="1" applyProtection="1">
      <alignment horizontal="left" wrapText="1"/>
      <protection/>
    </xf>
    <xf numFmtId="0" fontId="2" fillId="0" borderId="2" xfId="21" applyBorder="1" applyAlignment="1" applyProtection="1">
      <alignment wrapText="1"/>
      <protection/>
    </xf>
    <xf numFmtId="1" fontId="2" fillId="0" borderId="2" xfId="21" applyNumberFormat="1" applyBorder="1" applyAlignment="1" applyProtection="1">
      <alignment horizontal="right" indent="1"/>
      <protection/>
    </xf>
    <xf numFmtId="0" fontId="2" fillId="0" borderId="2" xfId="21" applyBorder="1" applyAlignment="1" applyProtection="1">
      <alignment horizontal="right" indent="1"/>
      <protection/>
    </xf>
    <xf numFmtId="0" fontId="2" fillId="0" borderId="12" xfId="21" applyBorder="1" applyAlignment="1" applyProtection="1">
      <alignment horizontal="right" indent="1"/>
      <protection/>
    </xf>
    <xf numFmtId="0" fontId="21" fillId="0" borderId="14" xfId="21" applyFont="1" applyBorder="1" applyAlignment="1" applyProtection="1">
      <alignment horizontal="left" vertical="center" indent="1"/>
      <protection/>
    </xf>
    <xf numFmtId="0" fontId="21" fillId="0" borderId="4" xfId="21" applyFont="1" applyBorder="1" applyAlignment="1" applyProtection="1">
      <alignment horizontal="left" vertical="center" wrapText="1"/>
      <protection/>
    </xf>
    <xf numFmtId="0" fontId="21" fillId="0" borderId="4" xfId="21" applyFont="1" applyBorder="1" applyAlignment="1" applyProtection="1">
      <alignment wrapText="1"/>
      <protection/>
    </xf>
    <xf numFmtId="4" fontId="22" fillId="0" borderId="15" xfId="21" applyNumberFormat="1" applyFont="1" applyBorder="1" applyAlignment="1" applyProtection="1">
      <alignment horizontal="right" vertical="center" indent="1"/>
      <protection/>
    </xf>
    <xf numFmtId="4" fontId="22" fillId="0" borderId="16" xfId="21" applyNumberFormat="1" applyFont="1" applyBorder="1" applyAlignment="1" applyProtection="1">
      <alignment horizontal="right" vertical="center" indent="1"/>
      <protection/>
    </xf>
    <xf numFmtId="4" fontId="22" fillId="0" borderId="17" xfId="21" applyNumberFormat="1" applyFont="1" applyBorder="1" applyAlignment="1" applyProtection="1">
      <alignment horizontal="right" vertical="center" indent="1"/>
      <protection/>
    </xf>
    <xf numFmtId="0" fontId="2" fillId="0" borderId="14" xfId="21" applyBorder="1" applyAlignment="1" applyProtection="1">
      <alignment horizontal="left" indent="1"/>
      <protection/>
    </xf>
    <xf numFmtId="0" fontId="2" fillId="0" borderId="4" xfId="21" applyBorder="1" applyAlignment="1" applyProtection="1">
      <alignment horizontal="left" vertical="center" wrapText="1"/>
      <protection/>
    </xf>
    <xf numFmtId="0" fontId="2" fillId="0" borderId="4" xfId="21" applyBorder="1" applyAlignment="1" applyProtection="1">
      <alignment wrapText="1"/>
      <protection/>
    </xf>
    <xf numFmtId="1" fontId="21" fillId="0" borderId="4" xfId="21" applyNumberFormat="1" applyFont="1" applyBorder="1" applyAlignment="1" applyProtection="1">
      <alignment horizontal="right" vertical="center" wrapText="1"/>
      <protection/>
    </xf>
    <xf numFmtId="0" fontId="2" fillId="0" borderId="4" xfId="21" applyBorder="1" applyAlignment="1" applyProtection="1">
      <alignment horizontal="left" vertical="center" indent="1"/>
      <protection/>
    </xf>
    <xf numFmtId="0" fontId="21" fillId="0" borderId="4" xfId="21" applyFont="1" applyBorder="1" applyAlignment="1" applyProtection="1">
      <alignment vertical="center"/>
      <protection/>
    </xf>
    <xf numFmtId="49" fontId="2" fillId="0" borderId="17" xfId="21" applyNumberFormat="1" applyBorder="1" applyAlignment="1" applyProtection="1">
      <alignment horizontal="left" vertical="center"/>
      <protection/>
    </xf>
    <xf numFmtId="0" fontId="2" fillId="0" borderId="14" xfId="21" applyBorder="1" applyAlignment="1" applyProtection="1">
      <alignment horizontal="left" vertical="center" indent="1"/>
      <protection/>
    </xf>
    <xf numFmtId="1" fontId="21" fillId="0" borderId="15" xfId="21" applyNumberFormat="1" applyFont="1" applyBorder="1" applyAlignment="1" applyProtection="1">
      <alignment horizontal="right" vertical="center" wrapText="1"/>
      <protection/>
    </xf>
    <xf numFmtId="4" fontId="22" fillId="0" borderId="15" xfId="21" applyNumberFormat="1" applyFont="1" applyBorder="1" applyAlignment="1" applyProtection="1">
      <alignment vertical="center"/>
      <protection/>
    </xf>
    <xf numFmtId="4" fontId="22" fillId="0" borderId="4" xfId="21" applyNumberFormat="1" applyFont="1" applyBorder="1" applyAlignment="1" applyProtection="1">
      <alignment vertical="center"/>
      <protection/>
    </xf>
    <xf numFmtId="0" fontId="2" fillId="0" borderId="11" xfId="21" applyBorder="1" applyAlignment="1" applyProtection="1">
      <alignment horizontal="left" vertical="center" indent="1"/>
      <protection/>
    </xf>
    <xf numFmtId="0" fontId="2" fillId="0" borderId="2" xfId="21" applyBorder="1" applyAlignment="1" applyProtection="1">
      <alignment horizontal="left" vertical="center" wrapText="1"/>
      <protection/>
    </xf>
    <xf numFmtId="1" fontId="21" fillId="0" borderId="18" xfId="21" applyNumberFormat="1" applyFont="1" applyBorder="1" applyAlignment="1" applyProtection="1">
      <alignment horizontal="right" vertical="center" wrapText="1"/>
      <protection/>
    </xf>
    <xf numFmtId="0" fontId="2" fillId="0" borderId="2" xfId="21" applyBorder="1" applyAlignment="1" applyProtection="1">
      <alignment horizontal="left" vertical="center" indent="1"/>
      <protection/>
    </xf>
    <xf numFmtId="4" fontId="22" fillId="0" borderId="18" xfId="21" applyNumberFormat="1" applyFont="1" applyBorder="1" applyAlignment="1" applyProtection="1">
      <alignment horizontal="right" vertical="center"/>
      <protection/>
    </xf>
    <xf numFmtId="4" fontId="22" fillId="0" borderId="2" xfId="21" applyNumberFormat="1" applyFont="1" applyBorder="1" applyAlignment="1" applyProtection="1">
      <alignment horizontal="right" vertical="center"/>
      <protection/>
    </xf>
    <xf numFmtId="49" fontId="2" fillId="0" borderId="12" xfId="21" applyNumberFormat="1" applyBorder="1" applyAlignment="1" applyProtection="1">
      <alignment horizontal="left" vertical="center"/>
      <protection/>
    </xf>
    <xf numFmtId="0" fontId="2" fillId="0" borderId="0" xfId="21" applyAlignment="1" applyProtection="1">
      <alignment horizontal="left" vertical="center" wrapText="1"/>
      <protection/>
    </xf>
    <xf numFmtId="1" fontId="2" fillId="0" borderId="0" xfId="21" applyNumberFormat="1" applyAlignment="1" applyProtection="1">
      <alignment horizontal="left" vertical="center" wrapText="1"/>
      <protection/>
    </xf>
    <xf numFmtId="4" fontId="2" fillId="0" borderId="0" xfId="21" applyNumberFormat="1" applyAlignment="1" applyProtection="1">
      <alignment horizontal="left" vertical="center"/>
      <protection/>
    </xf>
    <xf numFmtId="4" fontId="22" fillId="0" borderId="3" xfId="21" applyNumberFormat="1" applyFont="1" applyBorder="1" applyAlignment="1" applyProtection="1">
      <alignment horizontal="right" vertical="center"/>
      <protection/>
    </xf>
    <xf numFmtId="49" fontId="2" fillId="0" borderId="10" xfId="21" applyNumberFormat="1" applyBorder="1" applyAlignment="1" applyProtection="1">
      <alignment horizontal="left" vertical="center"/>
      <protection/>
    </xf>
    <xf numFmtId="0" fontId="15" fillId="3" borderId="19" xfId="21" applyFont="1" applyFill="1" applyBorder="1" applyAlignment="1" applyProtection="1">
      <alignment horizontal="left" vertical="center" indent="1"/>
      <protection/>
    </xf>
    <xf numFmtId="0" fontId="21" fillId="3" borderId="20" xfId="21" applyFont="1" applyFill="1" applyBorder="1" applyAlignment="1" applyProtection="1">
      <alignment horizontal="left" vertical="center" wrapText="1"/>
      <protection/>
    </xf>
    <xf numFmtId="0" fontId="2" fillId="3" borderId="20" xfId="21" applyFill="1" applyBorder="1" applyAlignment="1" applyProtection="1">
      <alignment horizontal="left" vertical="center" wrapText="1"/>
      <protection/>
    </xf>
    <xf numFmtId="4" fontId="15" fillId="3" borderId="20" xfId="21" applyNumberFormat="1" applyFont="1" applyFill="1" applyBorder="1" applyAlignment="1" applyProtection="1">
      <alignment horizontal="left" vertical="center"/>
      <protection/>
    </xf>
    <xf numFmtId="4" fontId="16" fillId="3" borderId="20" xfId="21" applyNumberFormat="1" applyFont="1" applyFill="1" applyBorder="1" applyAlignment="1" applyProtection="1">
      <alignment horizontal="right" vertical="center"/>
      <protection/>
    </xf>
    <xf numFmtId="49" fontId="2" fillId="3" borderId="21" xfId="21" applyNumberFormat="1" applyFill="1" applyBorder="1" applyAlignment="1" applyProtection="1">
      <alignment horizontal="left" vertical="center"/>
      <protection/>
    </xf>
    <xf numFmtId="0" fontId="2" fillId="3" borderId="20" xfId="21" applyFill="1" applyBorder="1" applyAlignment="1" applyProtection="1">
      <alignment wrapText="1"/>
      <protection/>
    </xf>
    <xf numFmtId="0" fontId="2" fillId="3" borderId="20" xfId="21" applyFill="1" applyBorder="1" applyProtection="1">
      <alignment/>
      <protection/>
    </xf>
    <xf numFmtId="49" fontId="21" fillId="3" borderId="21" xfId="21" applyNumberFormat="1" applyFont="1" applyFill="1" applyBorder="1" applyAlignment="1" applyProtection="1">
      <alignment horizontal="left" vertical="center"/>
      <protection/>
    </xf>
    <xf numFmtId="0" fontId="2" fillId="0" borderId="10" xfId="21" applyBorder="1" applyAlignment="1" applyProtection="1">
      <alignment horizontal="right"/>
      <protection/>
    </xf>
    <xf numFmtId="0" fontId="2" fillId="0" borderId="8" xfId="21" applyBorder="1" applyAlignment="1" applyProtection="1">
      <alignment horizontal="right"/>
      <protection/>
    </xf>
    <xf numFmtId="0" fontId="2" fillId="0" borderId="0" xfId="21" applyAlignment="1" applyProtection="1">
      <alignment horizontal="center" vertical="center" wrapText="1"/>
      <protection/>
    </xf>
    <xf numFmtId="0" fontId="21" fillId="0" borderId="2" xfId="21" applyFont="1" applyBorder="1" applyAlignment="1" applyProtection="1">
      <alignment vertical="top" wrapText="1"/>
      <protection/>
    </xf>
    <xf numFmtId="0" fontId="2" fillId="0" borderId="0" xfId="21" applyAlignment="1" applyProtection="1">
      <alignment horizontal="center" vertical="center"/>
      <protection/>
    </xf>
    <xf numFmtId="0" fontId="21" fillId="0" borderId="2" xfId="21" applyFont="1" applyBorder="1" applyAlignment="1" applyProtection="1">
      <alignment vertical="top"/>
      <protection/>
    </xf>
    <xf numFmtId="14" fontId="21" fillId="0" borderId="2" xfId="21" applyNumberFormat="1" applyFont="1" applyBorder="1" applyAlignment="1" applyProtection="1">
      <alignment horizontal="center" vertical="top"/>
      <protection/>
    </xf>
    <xf numFmtId="0" fontId="21" fillId="0" borderId="8" xfId="21" applyFont="1" applyBorder="1" applyProtection="1">
      <alignment/>
      <protection/>
    </xf>
    <xf numFmtId="0" fontId="21" fillId="0" borderId="0" xfId="21" applyFont="1" applyAlignment="1" applyProtection="1">
      <alignment wrapText="1"/>
      <protection/>
    </xf>
    <xf numFmtId="0" fontId="21" fillId="0" borderId="2" xfId="21" applyFont="1" applyBorder="1" applyAlignment="1" applyProtection="1">
      <alignment horizontal="center" vertical="center" wrapText="1"/>
      <protection/>
    </xf>
    <xf numFmtId="0" fontId="2" fillId="0" borderId="2" xfId="21" applyBorder="1" applyAlignment="1" applyProtection="1">
      <alignment horizontal="center" vertical="center" wrapText="1"/>
      <protection/>
    </xf>
    <xf numFmtId="0" fontId="21" fillId="0" borderId="0" xfId="21" applyFont="1" applyProtection="1">
      <alignment/>
      <protection/>
    </xf>
    <xf numFmtId="0" fontId="21" fillId="0" borderId="2" xfId="21" applyFont="1" applyBorder="1" applyAlignment="1" applyProtection="1">
      <alignment horizontal="center" vertical="center"/>
      <protection/>
    </xf>
    <xf numFmtId="0" fontId="2" fillId="0" borderId="2" xfId="21" applyBorder="1" applyAlignment="1" applyProtection="1">
      <alignment horizontal="center" vertical="center"/>
      <protection/>
    </xf>
    <xf numFmtId="0" fontId="21" fillId="0" borderId="10" xfId="21" applyFont="1" applyBorder="1" applyAlignment="1" applyProtection="1">
      <alignment horizontal="right"/>
      <protection/>
    </xf>
    <xf numFmtId="0" fontId="2" fillId="0" borderId="3" xfId="21" applyBorder="1" applyAlignment="1" applyProtection="1">
      <alignment horizontal="center" wrapText="1"/>
      <protection/>
    </xf>
    <xf numFmtId="0" fontId="2" fillId="0" borderId="0" xfId="21" applyAlignment="1" applyProtection="1">
      <alignment horizontal="center"/>
      <protection/>
    </xf>
    <xf numFmtId="0" fontId="2" fillId="0" borderId="22" xfId="21" applyBorder="1" applyProtection="1">
      <alignment/>
      <protection/>
    </xf>
    <xf numFmtId="0" fontId="2" fillId="0" borderId="23" xfId="21" applyBorder="1" applyAlignment="1" applyProtection="1">
      <alignment wrapText="1"/>
      <protection/>
    </xf>
    <xf numFmtId="0" fontId="2" fillId="0" borderId="23" xfId="21" applyBorder="1" applyProtection="1">
      <alignment/>
      <protection/>
    </xf>
    <xf numFmtId="0" fontId="2" fillId="0" borderId="24" xfId="2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 vertical="center"/>
      <protection/>
    </xf>
    <xf numFmtId="0" fontId="14" fillId="0" borderId="0" xfId="21" applyFont="1" applyAlignment="1" applyProtection="1">
      <alignment horizontal="center" vertical="center" wrapText="1"/>
      <protection/>
    </xf>
    <xf numFmtId="0" fontId="14" fillId="0" borderId="0" xfId="21" applyFont="1" applyAlignment="1" applyProtection="1">
      <alignment horizontal="center" vertical="center" shrinkToFit="1"/>
      <protection/>
    </xf>
    <xf numFmtId="0" fontId="14" fillId="0" borderId="0" xfId="21" applyFont="1" applyAlignment="1" applyProtection="1">
      <alignment horizontal="center" vertical="center"/>
      <protection/>
    </xf>
    <xf numFmtId="4" fontId="23" fillId="4" borderId="15" xfId="21" applyNumberFormat="1" applyFont="1" applyFill="1" applyBorder="1" applyAlignment="1" applyProtection="1">
      <alignment vertical="center"/>
      <protection/>
    </xf>
    <xf numFmtId="4" fontId="23" fillId="4" borderId="4" xfId="21" applyNumberFormat="1" applyFont="1" applyFill="1" applyBorder="1" applyAlignment="1" applyProtection="1">
      <alignment vertical="center" wrapText="1"/>
      <protection/>
    </xf>
    <xf numFmtId="4" fontId="24" fillId="4" borderId="25" xfId="21" applyNumberFormat="1" applyFont="1" applyFill="1" applyBorder="1" applyAlignment="1" applyProtection="1">
      <alignment horizontal="center" vertical="center" wrapText="1" shrinkToFit="1"/>
      <protection/>
    </xf>
    <xf numFmtId="4" fontId="23" fillId="4" borderId="25" xfId="21" applyNumberFormat="1" applyFont="1" applyFill="1" applyBorder="1" applyAlignment="1" applyProtection="1">
      <alignment horizontal="center" vertical="center" wrapText="1" shrinkToFit="1"/>
      <protection/>
    </xf>
    <xf numFmtId="3" fontId="23" fillId="4" borderId="25" xfId="21" applyNumberFormat="1" applyFont="1" applyFill="1" applyBorder="1" applyAlignment="1" applyProtection="1">
      <alignment horizontal="center" vertical="center" wrapText="1"/>
      <protection/>
    </xf>
    <xf numFmtId="4" fontId="2" fillId="0" borderId="15" xfId="21" applyNumberFormat="1" applyBorder="1" applyAlignment="1" applyProtection="1">
      <alignment vertical="center"/>
      <protection/>
    </xf>
    <xf numFmtId="4" fontId="2" fillId="0" borderId="4" xfId="21" applyNumberFormat="1" applyBorder="1" applyAlignment="1" applyProtection="1">
      <alignment vertical="center" wrapText="1"/>
      <protection/>
    </xf>
    <xf numFmtId="4" fontId="23" fillId="0" borderId="25" xfId="21" applyNumberFormat="1" applyFont="1" applyBorder="1" applyAlignment="1" applyProtection="1">
      <alignment horizontal="right" vertical="center" wrapText="1" shrinkToFit="1"/>
      <protection/>
    </xf>
    <xf numFmtId="4" fontId="23" fillId="0" borderId="25" xfId="21" applyNumberFormat="1" applyFont="1" applyBorder="1" applyAlignment="1" applyProtection="1">
      <alignment horizontal="right" vertical="center" shrinkToFit="1"/>
      <protection/>
    </xf>
    <xf numFmtId="4" fontId="2" fillId="0" borderId="25" xfId="21" applyNumberFormat="1" applyBorder="1" applyAlignment="1" applyProtection="1">
      <alignment vertical="center" shrinkToFit="1"/>
      <protection/>
    </xf>
    <xf numFmtId="3" fontId="2" fillId="0" borderId="25" xfId="21" applyNumberFormat="1" applyBorder="1" applyAlignment="1" applyProtection="1">
      <alignment vertical="center"/>
      <protection/>
    </xf>
    <xf numFmtId="4" fontId="21" fillId="0" borderId="15" xfId="21" applyNumberFormat="1" applyFont="1" applyBorder="1" applyAlignment="1" applyProtection="1">
      <alignment vertical="center"/>
      <protection/>
    </xf>
    <xf numFmtId="4" fontId="21" fillId="0" borderId="4" xfId="21" applyNumberFormat="1" applyFont="1" applyBorder="1" applyAlignment="1" applyProtection="1">
      <alignment vertical="center" wrapText="1"/>
      <protection/>
    </xf>
    <xf numFmtId="4" fontId="21" fillId="0" borderId="25" xfId="21" applyNumberFormat="1" applyFont="1" applyBorder="1" applyAlignment="1" applyProtection="1">
      <alignment vertical="center" wrapText="1" shrinkToFit="1"/>
      <protection/>
    </xf>
    <xf numFmtId="4" fontId="21" fillId="0" borderId="25" xfId="21" applyNumberFormat="1" applyFont="1" applyBorder="1" applyAlignment="1" applyProtection="1">
      <alignment vertical="center" shrinkToFit="1"/>
      <protection/>
    </xf>
    <xf numFmtId="3" fontId="21" fillId="0" borderId="25" xfId="21" applyNumberFormat="1" applyFont="1" applyBorder="1" applyAlignment="1" applyProtection="1">
      <alignment vertical="center"/>
      <protection/>
    </xf>
    <xf numFmtId="4" fontId="2" fillId="3" borderId="15" xfId="21" applyNumberFormat="1" applyFill="1" applyBorder="1" applyAlignment="1" applyProtection="1">
      <alignment vertical="center"/>
      <protection/>
    </xf>
    <xf numFmtId="4" fontId="2" fillId="3" borderId="4" xfId="21" applyNumberFormat="1" applyFill="1" applyBorder="1" applyAlignment="1" applyProtection="1">
      <alignment vertical="center"/>
      <protection/>
    </xf>
    <xf numFmtId="4" fontId="2" fillId="3" borderId="16" xfId="21" applyNumberFormat="1" applyFill="1" applyBorder="1" applyAlignment="1" applyProtection="1">
      <alignment vertical="center"/>
      <protection/>
    </xf>
    <xf numFmtId="4" fontId="2" fillId="3" borderId="25" xfId="21" applyNumberFormat="1" applyFill="1" applyBorder="1" applyAlignment="1" applyProtection="1">
      <alignment vertical="center" wrapText="1" shrinkToFit="1"/>
      <protection/>
    </xf>
    <xf numFmtId="4" fontId="2" fillId="3" borderId="25" xfId="21" applyNumberFormat="1" applyFill="1" applyBorder="1" applyAlignment="1" applyProtection="1">
      <alignment vertical="center" shrinkToFit="1"/>
      <protection/>
    </xf>
    <xf numFmtId="3" fontId="2" fillId="3" borderId="25" xfId="21" applyNumberFormat="1" applyFill="1" applyBorder="1" applyAlignment="1" applyProtection="1">
      <alignment vertical="center"/>
      <protection/>
    </xf>
    <xf numFmtId="0" fontId="7" fillId="0" borderId="0" xfId="20" applyFont="1" applyAlignment="1" applyProtection="1">
      <alignment horizontal="center"/>
      <protection/>
    </xf>
    <xf numFmtId="0" fontId="8" fillId="0" borderId="0" xfId="20" applyFont="1" applyAlignment="1" applyProtection="1">
      <alignment horizontal="centerContinuous"/>
      <protection/>
    </xf>
    <xf numFmtId="0" fontId="9" fillId="0" borderId="0" xfId="20" applyFont="1" applyAlignment="1" applyProtection="1">
      <alignment horizontal="centerContinuous"/>
      <protection/>
    </xf>
    <xf numFmtId="0" fontId="1" fillId="0" borderId="26" xfId="20" applyFont="1" applyBorder="1" applyAlignment="1" applyProtection="1">
      <alignment horizontal="left"/>
      <protection/>
    </xf>
    <xf numFmtId="0" fontId="5" fillId="0" borderId="27" xfId="20" applyFont="1" applyBorder="1" applyProtection="1">
      <alignment/>
      <protection/>
    </xf>
    <xf numFmtId="0" fontId="1" fillId="0" borderId="27" xfId="20" applyFont="1" applyBorder="1" applyProtection="1">
      <alignment/>
      <protection/>
    </xf>
    <xf numFmtId="0" fontId="1" fillId="0" borderId="27" xfId="20" applyFont="1" applyBorder="1" applyAlignment="1" applyProtection="1">
      <alignment horizontal="left"/>
      <protection/>
    </xf>
    <xf numFmtId="0" fontId="1" fillId="0" borderId="28" xfId="20" applyFont="1" applyBorder="1" applyProtection="1">
      <alignment/>
      <protection/>
    </xf>
    <xf numFmtId="0" fontId="1" fillId="0" borderId="29" xfId="20" applyFont="1" applyBorder="1" applyAlignment="1" applyProtection="1">
      <alignment horizontal="left"/>
      <protection/>
    </xf>
    <xf numFmtId="0" fontId="5" fillId="0" borderId="0" xfId="20" applyFont="1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Alignment="1" applyProtection="1">
      <alignment horizontal="left"/>
      <protection/>
    </xf>
    <xf numFmtId="0" fontId="1" fillId="0" borderId="30" xfId="20" applyFont="1" applyBorder="1" applyProtection="1">
      <alignment/>
      <protection/>
    </xf>
    <xf numFmtId="0" fontId="1" fillId="0" borderId="31" xfId="20" applyFont="1" applyBorder="1" applyAlignment="1" applyProtection="1">
      <alignment horizontal="left"/>
      <protection/>
    </xf>
    <xf numFmtId="0" fontId="5" fillId="0" borderId="32" xfId="20" applyFont="1" applyBorder="1" applyProtection="1">
      <alignment/>
      <protection/>
    </xf>
    <xf numFmtId="0" fontId="1" fillId="0" borderId="32" xfId="20" applyFont="1" applyBorder="1" applyProtection="1">
      <alignment/>
      <protection/>
    </xf>
    <xf numFmtId="0" fontId="1" fillId="0" borderId="32" xfId="20" applyFont="1" applyBorder="1" applyAlignment="1" applyProtection="1">
      <alignment horizontal="center" shrinkToFit="1"/>
      <protection/>
    </xf>
    <xf numFmtId="0" fontId="1" fillId="0" borderId="33" xfId="20" applyFont="1" applyBorder="1" applyAlignment="1" applyProtection="1">
      <alignment horizontal="center" shrinkToFit="1"/>
      <protection/>
    </xf>
    <xf numFmtId="0" fontId="1" fillId="0" borderId="0" xfId="20" applyFont="1" applyAlignment="1" applyProtection="1">
      <alignment horizontal="center"/>
      <protection/>
    </xf>
    <xf numFmtId="0" fontId="3" fillId="0" borderId="0" xfId="20" applyFont="1" applyProtection="1">
      <alignment/>
      <protection/>
    </xf>
    <xf numFmtId="0" fontId="1" fillId="0" borderId="0" xfId="20" applyFont="1" applyAlignment="1" applyProtection="1">
      <alignment horizontal="center" shrinkToFit="1"/>
      <protection/>
    </xf>
    <xf numFmtId="0" fontId="4" fillId="5" borderId="34" xfId="20" applyFont="1" applyFill="1" applyBorder="1" applyAlignment="1" applyProtection="1">
      <alignment horizontal="center" vertical="center"/>
      <protection/>
    </xf>
    <xf numFmtId="49" fontId="0" fillId="5" borderId="35" xfId="0" applyNumberFormat="1" applyFill="1" applyBorder="1" applyAlignment="1" applyProtection="1">
      <alignment vertical="center"/>
      <protection/>
    </xf>
    <xf numFmtId="0" fontId="0" fillId="5" borderId="35" xfId="0" applyFill="1" applyBorder="1" applyAlignment="1" applyProtection="1">
      <alignment horizontal="center" vertical="center"/>
      <protection/>
    </xf>
    <xf numFmtId="0" fontId="0" fillId="5" borderId="35" xfId="0" applyFill="1" applyBorder="1" applyAlignment="1" applyProtection="1">
      <alignment vertical="center"/>
      <protection/>
    </xf>
    <xf numFmtId="0" fontId="0" fillId="5" borderId="36" xfId="0" applyFill="1" applyBorder="1" applyAlignment="1" applyProtection="1">
      <alignment vertical="center"/>
      <protection/>
    </xf>
    <xf numFmtId="0" fontId="0" fillId="5" borderId="37" xfId="0" applyFill="1" applyBorder="1" applyAlignment="1" applyProtection="1">
      <alignment vertical="center"/>
      <protection/>
    </xf>
    <xf numFmtId="49" fontId="3" fillId="0" borderId="38" xfId="20" applyNumberFormat="1" applyFont="1" applyBorder="1" applyAlignment="1" applyProtection="1">
      <alignment horizontal="left"/>
      <protection/>
    </xf>
    <xf numFmtId="0" fontId="3" fillId="0" borderId="18" xfId="20" applyFont="1" applyBorder="1" applyProtection="1">
      <alignment/>
      <protection/>
    </xf>
    <xf numFmtId="0" fontId="1" fillId="0" borderId="2" xfId="20" applyFont="1" applyBorder="1" applyAlignment="1" applyProtection="1">
      <alignment horizontal="center"/>
      <protection/>
    </xf>
    <xf numFmtId="0" fontId="1" fillId="0" borderId="2" xfId="20" applyFont="1" applyBorder="1" applyAlignment="1" applyProtection="1">
      <alignment horizontal="right"/>
      <protection/>
    </xf>
    <xf numFmtId="0" fontId="1" fillId="0" borderId="12" xfId="20" applyFont="1" applyBorder="1" applyProtection="1">
      <alignment/>
      <protection/>
    </xf>
    <xf numFmtId="0" fontId="4" fillId="0" borderId="39" xfId="20" applyFont="1" applyBorder="1" applyAlignment="1" applyProtection="1">
      <alignment horizontal="center" vertical="top"/>
      <protection/>
    </xf>
    <xf numFmtId="0" fontId="6" fillId="0" borderId="40" xfId="20" applyFont="1" applyBorder="1" applyAlignment="1" applyProtection="1">
      <alignment vertical="top" wrapText="1"/>
      <protection/>
    </xf>
    <xf numFmtId="49" fontId="6" fillId="0" borderId="41" xfId="20" applyNumberFormat="1" applyFont="1" applyBorder="1" applyAlignment="1" applyProtection="1">
      <alignment horizontal="center" shrinkToFit="1"/>
      <protection/>
    </xf>
    <xf numFmtId="0" fontId="6" fillId="0" borderId="42" xfId="20" applyFont="1" applyBorder="1" applyAlignment="1" applyProtection="1">
      <alignment horizontal="center" shrinkToFit="1"/>
      <protection/>
    </xf>
    <xf numFmtId="4" fontId="6" fillId="0" borderId="43" xfId="20" applyNumberFormat="1" applyFont="1" applyBorder="1" applyProtection="1">
      <alignment/>
      <protection/>
    </xf>
    <xf numFmtId="49" fontId="6" fillId="0" borderId="39" xfId="20" applyNumberFormat="1" applyFont="1" applyBorder="1" applyAlignment="1" applyProtection="1">
      <alignment horizontal="center" vertical="top"/>
      <protection/>
    </xf>
    <xf numFmtId="0" fontId="18" fillId="0" borderId="40" xfId="20" applyFont="1" applyBorder="1" applyAlignment="1" applyProtection="1">
      <alignment vertical="center" wrapText="1"/>
      <protection/>
    </xf>
    <xf numFmtId="49" fontId="6" fillId="0" borderId="42" xfId="20" applyNumberFormat="1" applyFont="1" applyBorder="1" applyAlignment="1" applyProtection="1">
      <alignment horizontal="center" shrinkToFit="1"/>
      <protection/>
    </xf>
    <xf numFmtId="4" fontId="6" fillId="0" borderId="3" xfId="20" applyNumberFormat="1" applyFont="1" applyBorder="1" applyAlignment="1" applyProtection="1">
      <alignment horizontal="right"/>
      <protection/>
    </xf>
    <xf numFmtId="14" fontId="6" fillId="0" borderId="40" xfId="20" applyNumberFormat="1" applyFont="1" applyBorder="1" applyAlignment="1" applyProtection="1">
      <alignment vertical="top" wrapText="1"/>
      <protection/>
    </xf>
    <xf numFmtId="0" fontId="4" fillId="0" borderId="44" xfId="20" applyFont="1" applyBorder="1" applyAlignment="1" applyProtection="1">
      <alignment horizontal="center" vertical="top"/>
      <protection/>
    </xf>
    <xf numFmtId="49" fontId="6" fillId="0" borderId="16" xfId="20" applyNumberFormat="1" applyFont="1" applyBorder="1" applyAlignment="1" applyProtection="1">
      <alignment horizontal="center" shrinkToFit="1"/>
      <protection/>
    </xf>
    <xf numFmtId="0" fontId="4" fillId="0" borderId="38" xfId="20" applyFont="1" applyBorder="1" applyAlignment="1" applyProtection="1">
      <alignment horizontal="center" vertical="top"/>
      <protection/>
    </xf>
    <xf numFmtId="0" fontId="18" fillId="0" borderId="25" xfId="20" applyFont="1" applyBorder="1" applyAlignment="1" applyProtection="1">
      <alignment vertical="center" wrapText="1"/>
      <protection/>
    </xf>
    <xf numFmtId="49" fontId="6" fillId="0" borderId="15" xfId="20" applyNumberFormat="1" applyFont="1" applyBorder="1" applyAlignment="1" applyProtection="1">
      <alignment horizontal="center" shrinkToFit="1"/>
      <protection/>
    </xf>
    <xf numFmtId="0" fontId="6" fillId="0" borderId="16" xfId="20" applyFont="1" applyBorder="1" applyAlignment="1" applyProtection="1">
      <alignment horizontal="center" shrinkToFit="1"/>
      <protection/>
    </xf>
    <xf numFmtId="4" fontId="6" fillId="0" borderId="4" xfId="20" applyNumberFormat="1" applyFont="1" applyBorder="1" applyAlignment="1" applyProtection="1">
      <alignment horizontal="right"/>
      <protection/>
    </xf>
    <xf numFmtId="4" fontId="6" fillId="0" borderId="45" xfId="20" applyNumberFormat="1" applyFont="1" applyBorder="1" applyProtection="1">
      <alignment/>
      <protection/>
    </xf>
    <xf numFmtId="0" fontId="6" fillId="0" borderId="25" xfId="20" applyFont="1" applyBorder="1" applyAlignment="1" applyProtection="1">
      <alignment vertical="top" wrapText="1"/>
      <protection/>
    </xf>
    <xf numFmtId="49" fontId="13" fillId="5" borderId="44" xfId="20" applyNumberFormat="1" applyFont="1" applyFill="1" applyBorder="1" applyAlignment="1" applyProtection="1">
      <alignment horizontal="left"/>
      <protection/>
    </xf>
    <xf numFmtId="0" fontId="10" fillId="5" borderId="15" xfId="20" applyFont="1" applyFill="1" applyBorder="1" applyProtection="1">
      <alignment/>
      <protection/>
    </xf>
    <xf numFmtId="0" fontId="1" fillId="5" borderId="4" xfId="20" applyFont="1" applyFill="1" applyBorder="1" applyAlignment="1" applyProtection="1">
      <alignment horizontal="center"/>
      <protection/>
    </xf>
    <xf numFmtId="4" fontId="19" fillId="5" borderId="4" xfId="20" applyNumberFormat="1" applyFont="1" applyFill="1" applyBorder="1" applyAlignment="1" applyProtection="1">
      <alignment horizontal="right"/>
      <protection/>
    </xf>
    <xf numFmtId="4" fontId="5" fillId="5" borderId="17" xfId="20" applyNumberFormat="1" applyFont="1" applyFill="1" applyBorder="1" applyProtection="1">
      <alignment/>
      <protection/>
    </xf>
    <xf numFmtId="0" fontId="14" fillId="0" borderId="5" xfId="0" applyFont="1" applyBorder="1" applyAlignment="1" applyProtection="1">
      <alignment vertical="center"/>
      <protection/>
    </xf>
    <xf numFmtId="0" fontId="14" fillId="0" borderId="6" xfId="0" applyFont="1" applyBorder="1" applyAlignment="1" applyProtection="1">
      <alignment vertical="center"/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14" xfId="0" applyBorder="1" applyAlignment="1" applyProtection="1">
      <alignment horizontal="left" vertical="center" indent="1"/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center"/>
      <protection/>
    </xf>
    <xf numFmtId="4" fontId="0" fillId="0" borderId="12" xfId="0" applyNumberFormat="1" applyBorder="1" applyProtection="1">
      <protection/>
    </xf>
    <xf numFmtId="0" fontId="0" fillId="0" borderId="4" xfId="0" applyBorder="1" applyProtection="1">
      <protection/>
    </xf>
    <xf numFmtId="0" fontId="0" fillId="0" borderId="4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0" fillId="0" borderId="8" xfId="0" applyBorder="1" applyAlignment="1" applyProtection="1">
      <alignment horizontal="left" vertical="center" indent="1"/>
      <protection/>
    </xf>
    <xf numFmtId="0" fontId="0" fillId="0" borderId="0" xfId="0" applyProtection="1">
      <protection/>
    </xf>
    <xf numFmtId="0" fontId="0" fillId="0" borderId="10" xfId="0" applyBorder="1" applyProtection="1">
      <protection/>
    </xf>
    <xf numFmtId="0" fontId="15" fillId="3" borderId="19" xfId="0" applyFont="1" applyFill="1" applyBorder="1" applyAlignment="1" applyProtection="1">
      <alignment horizontal="left" vertical="center" indent="1"/>
      <protection/>
    </xf>
    <xf numFmtId="0" fontId="0" fillId="3" borderId="20" xfId="0" applyFill="1" applyBorder="1" applyProtection="1">
      <protection/>
    </xf>
    <xf numFmtId="4" fontId="16" fillId="3" borderId="20" xfId="0" applyNumberFormat="1" applyFont="1" applyFill="1" applyBorder="1" applyAlignment="1" applyProtection="1">
      <alignment horizontal="right" vertical="center"/>
      <protection/>
    </xf>
    <xf numFmtId="4" fontId="16" fillId="3" borderId="21" xfId="0" applyNumberFormat="1" applyFont="1" applyFill="1" applyBorder="1" applyAlignment="1" applyProtection="1">
      <alignment horizontal="right" vertical="center"/>
      <protection/>
    </xf>
    <xf numFmtId="0" fontId="0" fillId="0" borderId="46" xfId="0" applyBorder="1" applyAlignment="1" applyProtection="1">
      <alignment horizontal="left" vertical="center" indent="1"/>
      <protection/>
    </xf>
    <xf numFmtId="0" fontId="0" fillId="0" borderId="23" xfId="0" applyBorder="1" applyProtection="1">
      <protection/>
    </xf>
    <xf numFmtId="0" fontId="0" fillId="0" borderId="23" xfId="0" applyBorder="1" applyAlignment="1" applyProtection="1">
      <alignment horizontal="center"/>
      <protection/>
    </xf>
    <xf numFmtId="4" fontId="0" fillId="0" borderId="24" xfId="0" applyNumberFormat="1" applyBorder="1" applyProtection="1">
      <protection/>
    </xf>
    <xf numFmtId="0" fontId="1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\211101_Speci&#225;ln&#237;%20M&#352;%20Poli&#269;ka\02_DPS_PDF\F1_Soupis%20prac&#237;%20bez%20cen\Specka%20Poli&#269;ka_soupis%20bez%20cen_23.8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1 Pol"/>
      <sheetName val="02 1.1.1 Pol"/>
      <sheetName val="02 1.4.1 Pol"/>
      <sheetName val="02 1.4.2 Pol"/>
      <sheetName val="02 1.4.3 Pol"/>
      <sheetName val="02 1.4.4a Pol"/>
      <sheetName val="02 1.4.4b Pol"/>
      <sheetName val="02 1.4.5 P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92D38-AF8B-4221-B261-21319E2C516C}">
  <sheetPr>
    <pageSetUpPr fitToPage="1"/>
  </sheetPr>
  <dimension ref="A1:I37"/>
  <sheetViews>
    <sheetView tabSelected="1" view="pageBreakPreview" zoomScale="115" zoomScaleSheetLayoutView="115" workbookViewId="0" topLeftCell="A1">
      <selection activeCell="N14" sqref="N14"/>
    </sheetView>
  </sheetViews>
  <sheetFormatPr defaultColWidth="9.00390625" defaultRowHeight="12.75"/>
  <cols>
    <col min="1" max="1" width="9.125" style="8" customWidth="1"/>
    <col min="2" max="2" width="7.25390625" style="7" customWidth="1"/>
    <col min="3" max="3" width="14.25390625" style="7" customWidth="1"/>
    <col min="4" max="4" width="19.875" style="7" customWidth="1"/>
    <col min="5" max="5" width="1.37890625" style="7" hidden="1" customWidth="1"/>
    <col min="6" max="6" width="10.75390625" style="7" customWidth="1"/>
    <col min="7" max="8" width="9.125" style="7" customWidth="1"/>
    <col min="9" max="9" width="6.125" style="7" customWidth="1"/>
    <col min="10" max="12" width="9.125" style="7" customWidth="1"/>
    <col min="13" max="16384" width="9.125" style="8" customWidth="1"/>
  </cols>
  <sheetData>
    <row r="1" spans="1:9" ht="18">
      <c r="A1" s="17" t="s">
        <v>56</v>
      </c>
      <c r="B1" s="18"/>
      <c r="C1" s="18"/>
      <c r="D1" s="18"/>
      <c r="E1" s="18"/>
      <c r="F1" s="18"/>
      <c r="G1" s="18"/>
      <c r="H1" s="18"/>
      <c r="I1" s="19"/>
    </row>
    <row r="2" spans="1:9" ht="15.75" customHeight="1">
      <c r="A2" s="20" t="s">
        <v>21</v>
      </c>
      <c r="B2" s="21"/>
      <c r="C2" s="22" t="s">
        <v>53</v>
      </c>
      <c r="D2" s="23" t="s">
        <v>57</v>
      </c>
      <c r="E2" s="23"/>
      <c r="F2" s="23"/>
      <c r="G2" s="23"/>
      <c r="H2" s="23"/>
      <c r="I2" s="24"/>
    </row>
    <row r="3" spans="1:9" ht="12.75">
      <c r="A3" s="25"/>
      <c r="B3" s="21"/>
      <c r="C3" s="26"/>
      <c r="D3" s="27"/>
      <c r="E3" s="27"/>
      <c r="F3" s="27"/>
      <c r="G3" s="27"/>
      <c r="H3" s="27"/>
      <c r="I3" s="28"/>
    </row>
    <row r="4" spans="1:9" ht="12.75">
      <c r="A4" s="29"/>
      <c r="B4" s="30"/>
      <c r="C4" s="31"/>
      <c r="D4" s="32"/>
      <c r="E4" s="32"/>
      <c r="F4" s="32"/>
      <c r="G4" s="32"/>
      <c r="H4" s="32"/>
      <c r="I4" s="33"/>
    </row>
    <row r="5" spans="1:9" ht="12.75">
      <c r="A5" s="34" t="s">
        <v>22</v>
      </c>
      <c r="B5" s="35"/>
      <c r="C5" s="36" t="s">
        <v>23</v>
      </c>
      <c r="D5" s="37"/>
      <c r="E5" s="37"/>
      <c r="F5" s="37"/>
      <c r="G5" s="38" t="s">
        <v>24</v>
      </c>
      <c r="H5" s="39" t="s">
        <v>25</v>
      </c>
      <c r="I5" s="40"/>
    </row>
    <row r="6" spans="1:9" ht="12.75">
      <c r="A6" s="41"/>
      <c r="B6" s="42"/>
      <c r="C6" s="43" t="s">
        <v>26</v>
      </c>
      <c r="D6" s="44"/>
      <c r="E6" s="44"/>
      <c r="F6" s="44"/>
      <c r="G6" s="38" t="s">
        <v>27</v>
      </c>
      <c r="H6" s="39" t="s">
        <v>28</v>
      </c>
      <c r="I6" s="40"/>
    </row>
    <row r="7" spans="1:9" ht="33.75" customHeight="1">
      <c r="A7" s="45"/>
      <c r="B7" s="46"/>
      <c r="C7" s="47" t="s">
        <v>54</v>
      </c>
      <c r="D7" s="48" t="s">
        <v>30</v>
      </c>
      <c r="E7" s="49"/>
      <c r="F7" s="49"/>
      <c r="G7" s="50"/>
      <c r="H7" s="51"/>
      <c r="I7" s="52"/>
    </row>
    <row r="8" spans="1:9" ht="12.75">
      <c r="A8" s="34" t="s">
        <v>31</v>
      </c>
      <c r="B8" s="35"/>
      <c r="C8" s="53" t="s">
        <v>32</v>
      </c>
      <c r="D8" s="35"/>
      <c r="E8" s="54"/>
      <c r="F8" s="54"/>
      <c r="G8" s="38" t="s">
        <v>24</v>
      </c>
      <c r="H8" s="39" t="s">
        <v>33</v>
      </c>
      <c r="I8" s="40"/>
    </row>
    <row r="9" spans="1:9" ht="25.5">
      <c r="A9" s="55"/>
      <c r="B9" s="35"/>
      <c r="C9" s="53" t="s">
        <v>34</v>
      </c>
      <c r="D9" s="35"/>
      <c r="E9" s="54"/>
      <c r="F9" s="54"/>
      <c r="G9" s="38" t="s">
        <v>27</v>
      </c>
      <c r="H9" s="39" t="s">
        <v>35</v>
      </c>
      <c r="I9" s="40"/>
    </row>
    <row r="10" spans="1:9" ht="12.75">
      <c r="A10" s="56"/>
      <c r="B10" s="46"/>
      <c r="C10" s="47" t="s">
        <v>29</v>
      </c>
      <c r="D10" s="57" t="s">
        <v>55</v>
      </c>
      <c r="E10" s="50"/>
      <c r="F10" s="58"/>
      <c r="G10" s="58"/>
      <c r="H10" s="59"/>
      <c r="I10" s="52"/>
    </row>
    <row r="11" spans="1:9" ht="12.75">
      <c r="A11" s="34" t="s">
        <v>36</v>
      </c>
      <c r="B11" s="35"/>
      <c r="C11" s="13"/>
      <c r="D11" s="13"/>
      <c r="E11" s="13"/>
      <c r="F11" s="13"/>
      <c r="G11" s="38" t="s">
        <v>24</v>
      </c>
      <c r="H11" s="9"/>
      <c r="I11" s="40"/>
    </row>
    <row r="12" spans="1:9" ht="12.75">
      <c r="A12" s="41"/>
      <c r="B12" s="42"/>
      <c r="C12" s="14"/>
      <c r="D12" s="14"/>
      <c r="E12" s="14"/>
      <c r="F12" s="14"/>
      <c r="G12" s="38" t="s">
        <v>27</v>
      </c>
      <c r="H12" s="9"/>
      <c r="I12" s="40"/>
    </row>
    <row r="13" spans="1:9" ht="12.75">
      <c r="A13" s="45"/>
      <c r="B13" s="46"/>
      <c r="C13" s="10"/>
      <c r="D13" s="15"/>
      <c r="E13" s="16"/>
      <c r="F13" s="16"/>
      <c r="G13" s="60"/>
      <c r="H13" s="51"/>
      <c r="I13" s="52"/>
    </row>
    <row r="14" spans="1:9" ht="12.75">
      <c r="A14" s="61" t="s">
        <v>37</v>
      </c>
      <c r="B14" s="62"/>
      <c r="C14" s="63" t="s">
        <v>32</v>
      </c>
      <c r="D14" s="64"/>
      <c r="E14" s="65"/>
      <c r="F14" s="65"/>
      <c r="G14" s="66"/>
      <c r="H14" s="65"/>
      <c r="I14" s="67"/>
    </row>
    <row r="15" spans="1:9" ht="12.75">
      <c r="A15" s="56" t="s">
        <v>38</v>
      </c>
      <c r="B15" s="68"/>
      <c r="C15" s="69"/>
      <c r="D15" s="70"/>
      <c r="E15" s="70"/>
      <c r="F15" s="71"/>
      <c r="G15" s="71"/>
      <c r="H15" s="71" t="s">
        <v>7</v>
      </c>
      <c r="I15" s="72"/>
    </row>
    <row r="16" spans="1:9" ht="12.75">
      <c r="A16" s="73" t="s">
        <v>7</v>
      </c>
      <c r="B16" s="74"/>
      <c r="C16" s="75"/>
      <c r="D16" s="76"/>
      <c r="E16" s="77"/>
      <c r="F16" s="76"/>
      <c r="G16" s="77"/>
      <c r="H16" s="76"/>
      <c r="I16" s="78"/>
    </row>
    <row r="17" spans="1:9" ht="12.75">
      <c r="A17" s="79" t="s">
        <v>8</v>
      </c>
      <c r="B17" s="80"/>
      <c r="C17" s="81"/>
      <c r="D17" s="82"/>
      <c r="E17" s="83"/>
      <c r="F17" s="84"/>
      <c r="G17" s="84"/>
      <c r="H17" s="84"/>
      <c r="I17" s="85"/>
    </row>
    <row r="18" spans="1:9" ht="12.75">
      <c r="A18" s="86" t="s">
        <v>12</v>
      </c>
      <c r="B18" s="80"/>
      <c r="C18" s="81"/>
      <c r="D18" s="87">
        <v>21</v>
      </c>
      <c r="E18" s="83" t="s">
        <v>10</v>
      </c>
      <c r="F18" s="88">
        <f>ZakladDPHSniVypocet</f>
        <v>0</v>
      </c>
      <c r="G18" s="89"/>
      <c r="H18" s="89"/>
      <c r="I18" s="85">
        <f aca="true" t="shared" si="0" ref="I18:I21">Mena</f>
        <v>0</v>
      </c>
    </row>
    <row r="19" spans="1:9" ht="12.75">
      <c r="A19" s="90" t="s">
        <v>13</v>
      </c>
      <c r="B19" s="91"/>
      <c r="C19" s="69"/>
      <c r="D19" s="92" t="str">
        <f>SazbaDPH2</f>
        <v>%</v>
      </c>
      <c r="E19" s="93" t="s">
        <v>10</v>
      </c>
      <c r="F19" s="94">
        <f>(F18*D18)/100</f>
        <v>0</v>
      </c>
      <c r="G19" s="95"/>
      <c r="H19" s="95"/>
      <c r="I19" s="96">
        <f t="shared" si="0"/>
        <v>0</v>
      </c>
    </row>
    <row r="20" spans="1:9" ht="15.75" thickBot="1">
      <c r="A20" s="34" t="s">
        <v>14</v>
      </c>
      <c r="B20" s="97"/>
      <c r="C20" s="98"/>
      <c r="D20" s="97"/>
      <c r="E20" s="99"/>
      <c r="F20" s="100"/>
      <c r="G20" s="100"/>
      <c r="H20" s="100"/>
      <c r="I20" s="101">
        <f t="shared" si="0"/>
        <v>0</v>
      </c>
    </row>
    <row r="21" spans="1:9" ht="17.25" thickBot="1">
      <c r="A21" s="102" t="s">
        <v>39</v>
      </c>
      <c r="B21" s="103"/>
      <c r="C21" s="103"/>
      <c r="D21" s="104"/>
      <c r="E21" s="105"/>
      <c r="F21" s="106">
        <f>F18</f>
        <v>0</v>
      </c>
      <c r="G21" s="106"/>
      <c r="H21" s="106"/>
      <c r="I21" s="107">
        <f t="shared" si="0"/>
        <v>0</v>
      </c>
    </row>
    <row r="22" spans="1:9" ht="17.25" thickBot="1">
      <c r="A22" s="102" t="s">
        <v>15</v>
      </c>
      <c r="B22" s="108"/>
      <c r="C22" s="108"/>
      <c r="D22" s="108"/>
      <c r="E22" s="109"/>
      <c r="F22" s="106">
        <f>F18+F19</f>
        <v>0</v>
      </c>
      <c r="G22" s="106"/>
      <c r="H22" s="106"/>
      <c r="I22" s="110" t="s">
        <v>40</v>
      </c>
    </row>
    <row r="23" spans="1:9" ht="12.75">
      <c r="A23" s="55"/>
      <c r="B23" s="35"/>
      <c r="C23" s="35"/>
      <c r="D23" s="35"/>
      <c r="E23" s="54"/>
      <c r="F23" s="54"/>
      <c r="G23" s="54"/>
      <c r="H23" s="54"/>
      <c r="I23" s="111"/>
    </row>
    <row r="24" spans="1:9" ht="12.75">
      <c r="A24" s="55"/>
      <c r="B24" s="35"/>
      <c r="C24" s="35"/>
      <c r="D24" s="35"/>
      <c r="E24" s="54"/>
      <c r="F24" s="54"/>
      <c r="G24" s="54"/>
      <c r="H24" s="54"/>
      <c r="I24" s="111"/>
    </row>
    <row r="25" spans="1:9" ht="12.75">
      <c r="A25" s="112"/>
      <c r="B25" s="113" t="s">
        <v>41</v>
      </c>
      <c r="C25" s="114"/>
      <c r="D25" s="114"/>
      <c r="E25" s="115" t="s">
        <v>42</v>
      </c>
      <c r="F25" s="116"/>
      <c r="G25" s="117"/>
      <c r="H25" s="116"/>
      <c r="I25" s="111"/>
    </row>
    <row r="26" spans="1:9" ht="12.75">
      <c r="A26" s="55"/>
      <c r="B26" s="35"/>
      <c r="C26" s="35"/>
      <c r="D26" s="35"/>
      <c r="E26" s="54"/>
      <c r="F26" s="54"/>
      <c r="G26" s="54"/>
      <c r="H26" s="54"/>
      <c r="I26" s="111"/>
    </row>
    <row r="27" spans="1:9" ht="12.75">
      <c r="A27" s="118"/>
      <c r="B27" s="119"/>
      <c r="C27" s="120"/>
      <c r="D27" s="121"/>
      <c r="E27" s="122"/>
      <c r="F27" s="123"/>
      <c r="G27" s="124"/>
      <c r="H27" s="124"/>
      <c r="I27" s="125"/>
    </row>
    <row r="28" spans="1:9" ht="12.75">
      <c r="A28" s="55"/>
      <c r="B28" s="35"/>
      <c r="C28" s="126" t="s">
        <v>43</v>
      </c>
      <c r="D28" s="126"/>
      <c r="E28" s="54"/>
      <c r="F28" s="54"/>
      <c r="G28" s="127" t="s">
        <v>44</v>
      </c>
      <c r="H28" s="54"/>
      <c r="I28" s="111"/>
    </row>
    <row r="29" spans="1:9" ht="15.75" thickBot="1">
      <c r="A29" s="128"/>
      <c r="B29" s="129"/>
      <c r="C29" s="129"/>
      <c r="D29" s="129"/>
      <c r="E29" s="130"/>
      <c r="F29" s="130"/>
      <c r="G29" s="130"/>
      <c r="H29" s="130"/>
      <c r="I29" s="131"/>
    </row>
    <row r="30" spans="1:9" ht="18">
      <c r="A30" s="132" t="s">
        <v>45</v>
      </c>
      <c r="B30" s="133"/>
      <c r="C30" s="133"/>
      <c r="D30" s="133"/>
      <c r="E30" s="134"/>
      <c r="F30" s="134"/>
      <c r="G30" s="134"/>
      <c r="H30" s="134"/>
      <c r="I30" s="135"/>
    </row>
    <row r="31" spans="1:9" ht="24">
      <c r="A31" s="136" t="s">
        <v>46</v>
      </c>
      <c r="B31" s="137" t="s">
        <v>47</v>
      </c>
      <c r="C31" s="137"/>
      <c r="D31" s="137"/>
      <c r="E31" s="138" t="e">
        <f>#REF!</f>
        <v>#REF!</v>
      </c>
      <c r="F31" s="138" t="str">
        <f>A18</f>
        <v>Základ pro základní DPH</v>
      </c>
      <c r="G31" s="139" t="s">
        <v>48</v>
      </c>
      <c r="H31" s="139" t="s">
        <v>49</v>
      </c>
      <c r="I31" s="140" t="s">
        <v>10</v>
      </c>
    </row>
    <row r="32" spans="1:9" ht="12.75">
      <c r="A32" s="141" t="s">
        <v>50</v>
      </c>
      <c r="B32" s="142"/>
      <c r="C32" s="142"/>
      <c r="D32" s="142"/>
      <c r="E32" s="143">
        <f>'[1]01 1 Pol'!AD32+'[1]02 1.1.1 Pol'!AD2532+'[1]02 1.4.1 Pol'!AD620+'[1]02 1.4.2 Pol'!AD62+'[1]02 1.4.3 Pol'!AD42+'[1]02 1.4.4a Pol'!AD94+'[1]02 1.4.4b Pol'!AD35+'[1]02 1.4.5 Pol'!AD83</f>
        <v>0</v>
      </c>
      <c r="F32" s="144"/>
      <c r="G32" s="145"/>
      <c r="H32" s="145"/>
      <c r="I32" s="146" t="str">
        <f>IF(CenaCelkemVypocet=0,"",H32/CenaCelkemVypocet*100)</f>
        <v/>
      </c>
    </row>
    <row r="33" spans="1:9" ht="12.75">
      <c r="A33" s="147"/>
      <c r="B33" s="148" t="s">
        <v>51</v>
      </c>
      <c r="C33" s="148"/>
      <c r="D33" s="148"/>
      <c r="E33" s="149"/>
      <c r="F33" s="150"/>
      <c r="G33" s="150"/>
      <c r="H33" s="150"/>
      <c r="I33" s="151"/>
    </row>
    <row r="34" spans="1:9" s="7" customFormat="1" ht="15" customHeight="1">
      <c r="A34" s="147" t="s">
        <v>117</v>
      </c>
      <c r="B34" s="148" t="s">
        <v>119</v>
      </c>
      <c r="C34" s="148"/>
      <c r="D34" s="148"/>
      <c r="E34" s="149">
        <f>'[1]01 1 Pol'!AD32</f>
        <v>0</v>
      </c>
      <c r="F34" s="150">
        <f>'1.NP'!F167</f>
        <v>0</v>
      </c>
      <c r="G34" s="150">
        <v>21</v>
      </c>
      <c r="H34" s="150">
        <f>((F34*G34)/100)+F34</f>
        <v>0</v>
      </c>
      <c r="I34" s="151" t="str">
        <f aca="true" t="shared" si="1" ref="I34">IF(CenaCelkemVypocet=0,"",H34/CenaCelkemVypocet*100)</f>
        <v/>
      </c>
    </row>
    <row r="35" spans="1:9" s="7" customFormat="1" ht="15" customHeight="1">
      <c r="A35" s="147" t="s">
        <v>118</v>
      </c>
      <c r="B35" s="148" t="s">
        <v>120</v>
      </c>
      <c r="C35" s="148"/>
      <c r="D35" s="148"/>
      <c r="E35" s="149"/>
      <c r="F35" s="150">
        <f>'2.NP'!F117</f>
        <v>0</v>
      </c>
      <c r="G35" s="150">
        <v>21</v>
      </c>
      <c r="H35" s="150">
        <f>((F35*G35)/100)+F35</f>
        <v>0</v>
      </c>
      <c r="I35" s="151"/>
    </row>
    <row r="36" spans="1:9" s="7" customFormat="1" ht="12.75">
      <c r="A36" s="147" t="s">
        <v>58</v>
      </c>
      <c r="B36" s="148" t="s">
        <v>59</v>
      </c>
      <c r="C36" s="148"/>
      <c r="D36" s="148"/>
      <c r="E36" s="149"/>
      <c r="F36" s="150">
        <f>'3.NP'!F127</f>
        <v>0</v>
      </c>
      <c r="G36" s="150">
        <v>21</v>
      </c>
      <c r="H36" s="150">
        <f>((F36*G36)/100)+F36</f>
        <v>0</v>
      </c>
      <c r="I36" s="151"/>
    </row>
    <row r="37" spans="1:9" s="7" customFormat="1" ht="12.75">
      <c r="A37" s="152" t="s">
        <v>52</v>
      </c>
      <c r="B37" s="153"/>
      <c r="C37" s="153"/>
      <c r="D37" s="154"/>
      <c r="E37" s="155"/>
      <c r="F37" s="156">
        <f>SUM(F34:F36)</f>
        <v>0</v>
      </c>
      <c r="G37" s="156"/>
      <c r="H37" s="156">
        <f>SUM(H34:H36)</f>
        <v>0</v>
      </c>
      <c r="I37" s="157"/>
    </row>
  </sheetData>
  <sheetProtection algorithmName="SHA-512" hashValue="XiOlL1gziWZkGHzMkwIecrjCj1ZHQ1M7zTfmFhCa8mILxnCBrKrci9xiL+2oO8aNwBTabymxb4R50D2E619Mmg==" saltValue="MRrDU2PUM3OXedMcfyVYbA==" spinCount="100000" sheet="1" objects="1" scenarios="1"/>
  <mergeCells count="29">
    <mergeCell ref="A1:I1"/>
    <mergeCell ref="D4:I4"/>
    <mergeCell ref="C5:F5"/>
    <mergeCell ref="C6:F6"/>
    <mergeCell ref="D2:I3"/>
    <mergeCell ref="D7:F7"/>
    <mergeCell ref="C11:F11"/>
    <mergeCell ref="C12:F12"/>
    <mergeCell ref="D13:F13"/>
    <mergeCell ref="D15:E15"/>
    <mergeCell ref="F15:G15"/>
    <mergeCell ref="C28:D28"/>
    <mergeCell ref="H15:I15"/>
    <mergeCell ref="D16:E16"/>
    <mergeCell ref="F16:G16"/>
    <mergeCell ref="H16:I16"/>
    <mergeCell ref="F18:H18"/>
    <mergeCell ref="F19:H19"/>
    <mergeCell ref="F20:H20"/>
    <mergeCell ref="F21:H21"/>
    <mergeCell ref="F22:H22"/>
    <mergeCell ref="C27:D27"/>
    <mergeCell ref="F27:H27"/>
    <mergeCell ref="B32:D32"/>
    <mergeCell ref="B33:D33"/>
    <mergeCell ref="B34:D34"/>
    <mergeCell ref="A37:D37"/>
    <mergeCell ref="B35:D35"/>
    <mergeCell ref="B36:D36"/>
  </mergeCells>
  <printOptions/>
  <pageMargins left="0.7" right="0.7" top="0.787401575" bottom="0.787401575" header="0.3" footer="0.3"/>
  <pageSetup fitToWidth="0" fitToHeight="1" horizontalDpi="600" verticalDpi="600" orientation="portrait" paperSize="9" r:id="rId3"/>
  <colBreaks count="1" manualBreakCount="1">
    <brk id="20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0D3BC-8582-45D8-B270-F6D72DD6E82F}">
  <dimension ref="A1:F181"/>
  <sheetViews>
    <sheetView showGridLines="0" showZeros="0" view="pageBreakPreview" zoomScaleSheetLayoutView="100" workbookViewId="0" topLeftCell="A1">
      <pane xSplit="3" ySplit="7" topLeftCell="D17" activePane="bottomRight" state="frozen"/>
      <selection pane="topRight" activeCell="D1" sqref="D1"/>
      <selection pane="bottomLeft" activeCell="A8" sqref="A8"/>
      <selection pane="bottomRight" activeCell="J38" sqref="J38"/>
    </sheetView>
  </sheetViews>
  <sheetFormatPr defaultColWidth="9.125" defaultRowHeight="12.75"/>
  <cols>
    <col min="1" max="1" width="8.625" style="1" customWidth="1"/>
    <col min="2" max="2" width="46.125" style="1" customWidth="1"/>
    <col min="3" max="3" width="5.625" style="1" customWidth="1"/>
    <col min="4" max="4" width="9.25390625" style="1" customWidth="1"/>
    <col min="5" max="5" width="9.875" style="1" customWidth="1"/>
    <col min="6" max="6" width="11.75390625" style="1" customWidth="1"/>
    <col min="7" max="7" width="10.00390625" style="1" customWidth="1"/>
    <col min="8" max="16384" width="9.125" style="1" customWidth="1"/>
  </cols>
  <sheetData>
    <row r="1" spans="1:6" ht="15.75">
      <c r="A1" s="158"/>
      <c r="B1" s="158"/>
      <c r="C1" s="158"/>
      <c r="D1" s="158"/>
      <c r="E1" s="158"/>
      <c r="F1" s="158"/>
    </row>
    <row r="2" spans="1:6" ht="14.25" customHeight="1" thickBot="1">
      <c r="A2" s="159"/>
      <c r="B2" s="160"/>
      <c r="C2" s="160"/>
      <c r="D2" s="160"/>
      <c r="E2" s="160"/>
      <c r="F2" s="160"/>
    </row>
    <row r="3" spans="1:6" ht="13.5" thickTop="1">
      <c r="A3" s="161" t="s">
        <v>16</v>
      </c>
      <c r="B3" s="162" t="s">
        <v>57</v>
      </c>
      <c r="C3" s="163"/>
      <c r="D3" s="163"/>
      <c r="E3" s="164"/>
      <c r="F3" s="165"/>
    </row>
    <row r="4" spans="1:6" ht="12.75">
      <c r="A4" s="166" t="s">
        <v>18</v>
      </c>
      <c r="B4" s="167" t="s">
        <v>60</v>
      </c>
      <c r="C4" s="168"/>
      <c r="D4" s="168"/>
      <c r="E4" s="169"/>
      <c r="F4" s="170"/>
    </row>
    <row r="5" spans="1:6" ht="13.5" thickBot="1">
      <c r="A5" s="171" t="s">
        <v>17</v>
      </c>
      <c r="B5" s="172" t="s">
        <v>61</v>
      </c>
      <c r="C5" s="173"/>
      <c r="D5" s="173"/>
      <c r="E5" s="174"/>
      <c r="F5" s="175"/>
    </row>
    <row r="6" spans="1:6" ht="14.25" thickBot="1" thickTop="1">
      <c r="A6" s="176"/>
      <c r="B6" s="177"/>
      <c r="C6" s="168"/>
      <c r="D6" s="168"/>
      <c r="E6" s="178"/>
      <c r="F6" s="178"/>
    </row>
    <row r="7" spans="1:6" ht="37.15" customHeight="1" thickBot="1">
      <c r="A7" s="179" t="s">
        <v>0</v>
      </c>
      <c r="B7" s="180" t="s">
        <v>1</v>
      </c>
      <c r="C7" s="181" t="s">
        <v>2</v>
      </c>
      <c r="D7" s="182" t="s">
        <v>3</v>
      </c>
      <c r="E7" s="183" t="s">
        <v>4</v>
      </c>
      <c r="F7" s="184" t="s">
        <v>7</v>
      </c>
    </row>
    <row r="8" spans="1:6" ht="12.75">
      <c r="A8" s="185"/>
      <c r="B8" s="186" t="s">
        <v>51</v>
      </c>
      <c r="C8" s="187"/>
      <c r="D8" s="187"/>
      <c r="E8" s="188"/>
      <c r="F8" s="189"/>
    </row>
    <row r="9" spans="1:6" s="2" customFormat="1" ht="12">
      <c r="A9" s="190">
        <v>1</v>
      </c>
      <c r="B9" s="191" t="s">
        <v>124</v>
      </c>
      <c r="C9" s="192" t="s">
        <v>6</v>
      </c>
      <c r="D9" s="193">
        <v>1</v>
      </c>
      <c r="E9" s="6"/>
      <c r="F9" s="194">
        <f>E9*D9</f>
        <v>0</v>
      </c>
    </row>
    <row r="10" spans="1:6" ht="12.75" customHeight="1">
      <c r="A10" s="195"/>
      <c r="B10" s="196" t="s">
        <v>125</v>
      </c>
      <c r="C10" s="192"/>
      <c r="D10" s="197"/>
      <c r="E10" s="198"/>
      <c r="F10" s="194"/>
    </row>
    <row r="11" spans="1:6" ht="12.75" customHeight="1">
      <c r="A11" s="190">
        <v>2</v>
      </c>
      <c r="B11" s="191" t="s">
        <v>126</v>
      </c>
      <c r="C11" s="192" t="s">
        <v>6</v>
      </c>
      <c r="D11" s="193">
        <v>2</v>
      </c>
      <c r="E11" s="6"/>
      <c r="F11" s="194">
        <f>E11*D11</f>
        <v>0</v>
      </c>
    </row>
    <row r="12" spans="1:6" ht="12.75" customHeight="1">
      <c r="A12" s="195"/>
      <c r="B12" s="196" t="s">
        <v>125</v>
      </c>
      <c r="C12" s="192"/>
      <c r="D12" s="197"/>
      <c r="E12" s="198"/>
      <c r="F12" s="194"/>
    </row>
    <row r="13" spans="1:6" ht="12.75">
      <c r="A13" s="190">
        <v>3</v>
      </c>
      <c r="B13" s="191" t="s">
        <v>127</v>
      </c>
      <c r="C13" s="192" t="s">
        <v>6</v>
      </c>
      <c r="D13" s="193">
        <v>2</v>
      </c>
      <c r="E13" s="6"/>
      <c r="F13" s="194">
        <f>E13*D13</f>
        <v>0</v>
      </c>
    </row>
    <row r="14" spans="1:6" ht="12.75" customHeight="1">
      <c r="A14" s="195"/>
      <c r="B14" s="196" t="s">
        <v>125</v>
      </c>
      <c r="C14" s="192"/>
      <c r="D14" s="197"/>
      <c r="E14" s="198"/>
      <c r="F14" s="194"/>
    </row>
    <row r="15" spans="1:6" s="2" customFormat="1" ht="12">
      <c r="A15" s="190">
        <v>4</v>
      </c>
      <c r="B15" s="191" t="s">
        <v>128</v>
      </c>
      <c r="C15" s="192" t="s">
        <v>6</v>
      </c>
      <c r="D15" s="193">
        <v>2</v>
      </c>
      <c r="E15" s="6"/>
      <c r="F15" s="194">
        <f>E15*D15</f>
        <v>0</v>
      </c>
    </row>
    <row r="16" spans="1:6" ht="12.75" customHeight="1">
      <c r="A16" s="195"/>
      <c r="B16" s="196" t="s">
        <v>125</v>
      </c>
      <c r="C16" s="192"/>
      <c r="D16" s="197"/>
      <c r="E16" s="198"/>
      <c r="F16" s="194"/>
    </row>
    <row r="17" spans="1:6" ht="12.75" customHeight="1">
      <c r="A17" s="190">
        <v>5</v>
      </c>
      <c r="B17" s="191" t="s">
        <v>129</v>
      </c>
      <c r="C17" s="192" t="s">
        <v>6</v>
      </c>
      <c r="D17" s="193">
        <v>1</v>
      </c>
      <c r="E17" s="6"/>
      <c r="F17" s="194">
        <f>E17*D17</f>
        <v>0</v>
      </c>
    </row>
    <row r="18" spans="1:6" ht="12.75" customHeight="1">
      <c r="A18" s="195"/>
      <c r="B18" s="196" t="s">
        <v>125</v>
      </c>
      <c r="C18" s="192"/>
      <c r="D18" s="197"/>
      <c r="E18" s="198"/>
      <c r="F18" s="194"/>
    </row>
    <row r="19" spans="1:6" s="2" customFormat="1" ht="12.75" customHeight="1">
      <c r="A19" s="190">
        <v>6</v>
      </c>
      <c r="B19" s="191" t="s">
        <v>130</v>
      </c>
      <c r="C19" s="192" t="s">
        <v>6</v>
      </c>
      <c r="D19" s="193">
        <v>1</v>
      </c>
      <c r="E19" s="6"/>
      <c r="F19" s="194">
        <f>E19*D19</f>
        <v>0</v>
      </c>
    </row>
    <row r="20" spans="1:6" ht="12.75" customHeight="1">
      <c r="A20" s="195"/>
      <c r="B20" s="196" t="s">
        <v>125</v>
      </c>
      <c r="C20" s="192"/>
      <c r="D20" s="197"/>
      <c r="E20" s="198"/>
      <c r="F20" s="194"/>
    </row>
    <row r="21" spans="1:6" ht="12.75" customHeight="1">
      <c r="A21" s="190">
        <v>7</v>
      </c>
      <c r="B21" s="199" t="s">
        <v>131</v>
      </c>
      <c r="C21" s="192" t="s">
        <v>6</v>
      </c>
      <c r="D21" s="193">
        <v>1</v>
      </c>
      <c r="E21" s="6"/>
      <c r="F21" s="194">
        <f>E21*D21</f>
        <v>0</v>
      </c>
    </row>
    <row r="22" spans="1:6" ht="12.75" customHeight="1">
      <c r="A22" s="195"/>
      <c r="B22" s="196" t="s">
        <v>125</v>
      </c>
      <c r="C22" s="192"/>
      <c r="D22" s="197"/>
      <c r="E22" s="198"/>
      <c r="F22" s="194"/>
    </row>
    <row r="23" spans="1:6" ht="12.75" customHeight="1">
      <c r="A23" s="190">
        <v>8</v>
      </c>
      <c r="B23" s="191" t="s">
        <v>132</v>
      </c>
      <c r="C23" s="192" t="s">
        <v>6</v>
      </c>
      <c r="D23" s="193">
        <v>1</v>
      </c>
      <c r="E23" s="6"/>
      <c r="F23" s="194">
        <f>E23*D23</f>
        <v>0</v>
      </c>
    </row>
    <row r="24" spans="1:6" ht="12.75" customHeight="1">
      <c r="A24" s="195"/>
      <c r="B24" s="196" t="s">
        <v>125</v>
      </c>
      <c r="C24" s="192"/>
      <c r="D24" s="197"/>
      <c r="E24" s="198"/>
      <c r="F24" s="194"/>
    </row>
    <row r="25" spans="1:6" ht="12.75" customHeight="1">
      <c r="A25" s="190">
        <v>9</v>
      </c>
      <c r="B25" s="191" t="s">
        <v>133</v>
      </c>
      <c r="C25" s="192" t="s">
        <v>6</v>
      </c>
      <c r="D25" s="193">
        <v>1</v>
      </c>
      <c r="E25" s="6"/>
      <c r="F25" s="194">
        <f>E25*D25</f>
        <v>0</v>
      </c>
    </row>
    <row r="26" spans="1:6" ht="12.75" customHeight="1">
      <c r="A26" s="195"/>
      <c r="B26" s="196" t="s">
        <v>125</v>
      </c>
      <c r="C26" s="192"/>
      <c r="D26" s="197"/>
      <c r="E26" s="198"/>
      <c r="F26" s="194"/>
    </row>
    <row r="27" spans="1:6" ht="12.75" customHeight="1">
      <c r="A27" s="200">
        <v>10</v>
      </c>
      <c r="B27" s="191" t="s">
        <v>134</v>
      </c>
      <c r="C27" s="192" t="s">
        <v>6</v>
      </c>
      <c r="D27" s="193">
        <v>1</v>
      </c>
      <c r="E27" s="6"/>
      <c r="F27" s="194">
        <f>E27*D27</f>
        <v>0</v>
      </c>
    </row>
    <row r="28" spans="1:6" ht="12.75" customHeight="1">
      <c r="A28" s="185"/>
      <c r="B28" s="196" t="s">
        <v>125</v>
      </c>
      <c r="C28" s="192"/>
      <c r="D28" s="197"/>
      <c r="E28" s="198"/>
      <c r="F28" s="194"/>
    </row>
    <row r="29" spans="1:6" ht="12.75" customHeight="1">
      <c r="A29" s="190">
        <v>11</v>
      </c>
      <c r="B29" s="199" t="s">
        <v>135</v>
      </c>
      <c r="C29" s="192" t="s">
        <v>6</v>
      </c>
      <c r="D29" s="193">
        <v>12</v>
      </c>
      <c r="E29" s="6"/>
      <c r="F29" s="194">
        <f>E29*D29</f>
        <v>0</v>
      </c>
    </row>
    <row r="30" spans="1:6" ht="12.75" customHeight="1">
      <c r="A30" s="195"/>
      <c r="B30" s="196" t="s">
        <v>125</v>
      </c>
      <c r="C30" s="192"/>
      <c r="D30" s="197"/>
      <c r="E30" s="198"/>
      <c r="F30" s="194"/>
    </row>
    <row r="31" spans="1:6" ht="12.75" customHeight="1">
      <c r="A31" s="190">
        <v>12</v>
      </c>
      <c r="B31" s="199" t="s">
        <v>136</v>
      </c>
      <c r="C31" s="192" t="s">
        <v>6</v>
      </c>
      <c r="D31" s="193">
        <v>2</v>
      </c>
      <c r="E31" s="6"/>
      <c r="F31" s="194">
        <f>E31*D31</f>
        <v>0</v>
      </c>
    </row>
    <row r="32" spans="1:6" ht="12.75" customHeight="1">
      <c r="A32" s="195"/>
      <c r="B32" s="196" t="s">
        <v>125</v>
      </c>
      <c r="C32" s="192"/>
      <c r="D32" s="197"/>
      <c r="E32" s="198"/>
      <c r="F32" s="194"/>
    </row>
    <row r="33" spans="1:6" ht="12.75" customHeight="1">
      <c r="A33" s="190">
        <v>13</v>
      </c>
      <c r="B33" s="191" t="s">
        <v>137</v>
      </c>
      <c r="C33" s="192" t="s">
        <v>6</v>
      </c>
      <c r="D33" s="193">
        <v>3</v>
      </c>
      <c r="E33" s="6"/>
      <c r="F33" s="194">
        <f>E33*D33</f>
        <v>0</v>
      </c>
    </row>
    <row r="34" spans="1:6" ht="12.75" customHeight="1">
      <c r="A34" s="195"/>
      <c r="B34" s="196" t="s">
        <v>125</v>
      </c>
      <c r="C34" s="192"/>
      <c r="D34" s="197"/>
      <c r="E34" s="198"/>
      <c r="F34" s="194"/>
    </row>
    <row r="35" spans="1:6" ht="12.75" customHeight="1">
      <c r="A35" s="190">
        <v>14</v>
      </c>
      <c r="B35" s="199" t="s">
        <v>138</v>
      </c>
      <c r="C35" s="192" t="s">
        <v>6</v>
      </c>
      <c r="D35" s="193">
        <v>3</v>
      </c>
      <c r="E35" s="6"/>
      <c r="F35" s="194">
        <f>E35*D35</f>
        <v>0</v>
      </c>
    </row>
    <row r="36" spans="1:6" ht="12.75" customHeight="1">
      <c r="A36" s="195"/>
      <c r="B36" s="196" t="s">
        <v>125</v>
      </c>
      <c r="C36" s="192"/>
      <c r="D36" s="197"/>
      <c r="E36" s="198"/>
      <c r="F36" s="194"/>
    </row>
    <row r="37" spans="1:6" ht="12.75" customHeight="1">
      <c r="A37" s="190">
        <v>15</v>
      </c>
      <c r="B37" s="199" t="s">
        <v>139</v>
      </c>
      <c r="C37" s="192" t="s">
        <v>6</v>
      </c>
      <c r="D37" s="193">
        <v>1</v>
      </c>
      <c r="E37" s="6"/>
      <c r="F37" s="194">
        <f>E37*D37</f>
        <v>0</v>
      </c>
    </row>
    <row r="38" spans="1:6" ht="12.75" customHeight="1">
      <c r="A38" s="195"/>
      <c r="B38" s="196" t="s">
        <v>125</v>
      </c>
      <c r="C38" s="192"/>
      <c r="D38" s="201"/>
      <c r="E38" s="198"/>
      <c r="F38" s="194"/>
    </row>
    <row r="39" spans="1:6" ht="12.75" customHeight="1">
      <c r="A39" s="200">
        <v>16</v>
      </c>
      <c r="B39" s="191" t="s">
        <v>140</v>
      </c>
      <c r="C39" s="192" t="s">
        <v>6</v>
      </c>
      <c r="D39" s="193">
        <v>1</v>
      </c>
      <c r="E39" s="6"/>
      <c r="F39" s="194">
        <f>E39*D39</f>
        <v>0</v>
      </c>
    </row>
    <row r="40" spans="1:6" ht="12.75" customHeight="1">
      <c r="A40" s="195"/>
      <c r="B40" s="196" t="s">
        <v>125</v>
      </c>
      <c r="C40" s="192"/>
      <c r="D40" s="201"/>
      <c r="E40" s="198"/>
      <c r="F40" s="194"/>
    </row>
    <row r="41" spans="1:6" ht="12.75" customHeight="1">
      <c r="A41" s="200">
        <v>17</v>
      </c>
      <c r="B41" s="191" t="s">
        <v>141</v>
      </c>
      <c r="C41" s="192" t="s">
        <v>6</v>
      </c>
      <c r="D41" s="193">
        <v>1</v>
      </c>
      <c r="E41" s="6"/>
      <c r="F41" s="194">
        <f>E41*D41</f>
        <v>0</v>
      </c>
    </row>
    <row r="42" spans="1:6" ht="12.75" customHeight="1">
      <c r="A42" s="195"/>
      <c r="B42" s="196" t="s">
        <v>125</v>
      </c>
      <c r="C42" s="192"/>
      <c r="D42" s="201"/>
      <c r="E42" s="198"/>
      <c r="F42" s="194"/>
    </row>
    <row r="43" spans="1:6" ht="12.75" customHeight="1">
      <c r="A43" s="200">
        <v>18</v>
      </c>
      <c r="B43" s="191" t="s">
        <v>142</v>
      </c>
      <c r="C43" s="192" t="s">
        <v>6</v>
      </c>
      <c r="D43" s="193">
        <v>1</v>
      </c>
      <c r="E43" s="6"/>
      <c r="F43" s="194">
        <f>E43*D43</f>
        <v>0</v>
      </c>
    </row>
    <row r="44" spans="1:6" ht="12.75" customHeight="1">
      <c r="A44" s="195"/>
      <c r="B44" s="196" t="s">
        <v>125</v>
      </c>
      <c r="C44" s="192"/>
      <c r="D44" s="201"/>
      <c r="E44" s="198"/>
      <c r="F44" s="194"/>
    </row>
    <row r="45" spans="1:6" ht="12.75" customHeight="1">
      <c r="A45" s="200">
        <v>19</v>
      </c>
      <c r="B45" s="191" t="s">
        <v>143</v>
      </c>
      <c r="C45" s="192" t="s">
        <v>6</v>
      </c>
      <c r="D45" s="193">
        <v>1</v>
      </c>
      <c r="E45" s="6"/>
      <c r="F45" s="194">
        <f>E45*D45</f>
        <v>0</v>
      </c>
    </row>
    <row r="46" spans="1:6" ht="12.75" customHeight="1">
      <c r="A46" s="195"/>
      <c r="B46" s="196" t="s">
        <v>125</v>
      </c>
      <c r="C46" s="192"/>
      <c r="D46" s="201"/>
      <c r="E46" s="198"/>
      <c r="F46" s="194"/>
    </row>
    <row r="47" spans="1:6" ht="12.75" customHeight="1">
      <c r="A47" s="200">
        <v>20</v>
      </c>
      <c r="B47" s="191" t="s">
        <v>144</v>
      </c>
      <c r="C47" s="192" t="s">
        <v>6</v>
      </c>
      <c r="D47" s="193">
        <v>1</v>
      </c>
      <c r="E47" s="6"/>
      <c r="F47" s="194">
        <f>E47*D47</f>
        <v>0</v>
      </c>
    </row>
    <row r="48" spans="1:6" ht="12.75" customHeight="1">
      <c r="A48" s="185"/>
      <c r="B48" s="196" t="s">
        <v>125</v>
      </c>
      <c r="C48" s="192"/>
      <c r="D48" s="201"/>
      <c r="E48" s="198"/>
      <c r="F48" s="194"/>
    </row>
    <row r="49" spans="1:6" ht="12.75" customHeight="1">
      <c r="A49" s="190">
        <v>21</v>
      </c>
      <c r="B49" s="191" t="s">
        <v>145</v>
      </c>
      <c r="C49" s="192" t="s">
        <v>6</v>
      </c>
      <c r="D49" s="193">
        <v>1</v>
      </c>
      <c r="E49" s="6"/>
      <c r="F49" s="194">
        <f>E49*D49</f>
        <v>0</v>
      </c>
    </row>
    <row r="50" spans="1:6" ht="12.75" customHeight="1">
      <c r="A50" s="195"/>
      <c r="B50" s="196" t="s">
        <v>125</v>
      </c>
      <c r="C50" s="192"/>
      <c r="D50" s="201"/>
      <c r="E50" s="198"/>
      <c r="F50" s="194"/>
    </row>
    <row r="51" spans="1:6" ht="12.75" customHeight="1">
      <c r="A51" s="200">
        <v>22</v>
      </c>
      <c r="B51" s="191" t="s">
        <v>146</v>
      </c>
      <c r="C51" s="192" t="s">
        <v>6</v>
      </c>
      <c r="D51" s="193">
        <v>1</v>
      </c>
      <c r="E51" s="6"/>
      <c r="F51" s="194">
        <f>E51*D51</f>
        <v>0</v>
      </c>
    </row>
    <row r="52" spans="1:6" ht="12.75" customHeight="1">
      <c r="A52" s="185"/>
      <c r="B52" s="196" t="s">
        <v>125</v>
      </c>
      <c r="C52" s="192"/>
      <c r="D52" s="201"/>
      <c r="E52" s="198"/>
      <c r="F52" s="194"/>
    </row>
    <row r="53" spans="1:6" ht="12.75" customHeight="1">
      <c r="A53" s="200">
        <v>23</v>
      </c>
      <c r="B53" s="191" t="s">
        <v>147</v>
      </c>
      <c r="C53" s="192" t="s">
        <v>6</v>
      </c>
      <c r="D53" s="193">
        <v>1</v>
      </c>
      <c r="E53" s="6"/>
      <c r="F53" s="194">
        <f>E53*D53</f>
        <v>0</v>
      </c>
    </row>
    <row r="54" spans="1:6" ht="12.75" customHeight="1">
      <c r="A54" s="202"/>
      <c r="B54" s="196" t="s">
        <v>125</v>
      </c>
      <c r="C54" s="192"/>
      <c r="D54" s="193"/>
      <c r="E54" s="198"/>
      <c r="F54" s="194"/>
    </row>
    <row r="55" spans="1:6" ht="12.75" customHeight="1">
      <c r="A55" s="200">
        <v>24</v>
      </c>
      <c r="B55" s="191" t="s">
        <v>148</v>
      </c>
      <c r="C55" s="192" t="s">
        <v>6</v>
      </c>
      <c r="D55" s="193">
        <v>1</v>
      </c>
      <c r="E55" s="6"/>
      <c r="F55" s="194">
        <f>E55*D55</f>
        <v>0</v>
      </c>
    </row>
    <row r="56" spans="1:6" ht="12.75" customHeight="1">
      <c r="A56" s="200"/>
      <c r="B56" s="203" t="s">
        <v>125</v>
      </c>
      <c r="C56" s="204"/>
      <c r="D56" s="205"/>
      <c r="E56" s="206"/>
      <c r="F56" s="207"/>
    </row>
    <row r="57" spans="1:6" ht="12.75" customHeight="1">
      <c r="A57" s="200">
        <v>25</v>
      </c>
      <c r="B57" s="199" t="s">
        <v>151</v>
      </c>
      <c r="C57" s="192" t="s">
        <v>6</v>
      </c>
      <c r="D57" s="193">
        <v>3</v>
      </c>
      <c r="E57" s="6"/>
      <c r="F57" s="194">
        <f>E57*D57</f>
        <v>0</v>
      </c>
    </row>
    <row r="58" spans="1:6" ht="12.75" customHeight="1">
      <c r="A58" s="202"/>
      <c r="B58" s="196" t="s">
        <v>125</v>
      </c>
      <c r="C58" s="192"/>
      <c r="D58" s="193"/>
      <c r="E58" s="198"/>
      <c r="F58" s="194"/>
    </row>
    <row r="59" spans="1:6" ht="12.75" customHeight="1">
      <c r="A59" s="200">
        <v>26</v>
      </c>
      <c r="B59" s="191" t="s">
        <v>150</v>
      </c>
      <c r="C59" s="192" t="s">
        <v>6</v>
      </c>
      <c r="D59" s="193">
        <v>1</v>
      </c>
      <c r="E59" s="6"/>
      <c r="F59" s="194">
        <f>E59*D59</f>
        <v>0</v>
      </c>
    </row>
    <row r="60" spans="1:6" ht="12.75" customHeight="1">
      <c r="A60" s="202"/>
      <c r="B60" s="196" t="s">
        <v>125</v>
      </c>
      <c r="C60" s="192"/>
      <c r="D60" s="193"/>
      <c r="E60" s="198"/>
      <c r="F60" s="194"/>
    </row>
    <row r="61" spans="1:6" ht="12.75" customHeight="1">
      <c r="A61" s="200">
        <v>27</v>
      </c>
      <c r="B61" s="191" t="s">
        <v>149</v>
      </c>
      <c r="C61" s="192" t="s">
        <v>6</v>
      </c>
      <c r="D61" s="193">
        <v>1</v>
      </c>
      <c r="E61" s="6"/>
      <c r="F61" s="194">
        <f>E61*D61</f>
        <v>0</v>
      </c>
    </row>
    <row r="62" spans="1:6" ht="12.75" customHeight="1">
      <c r="A62" s="202"/>
      <c r="B62" s="196" t="s">
        <v>125</v>
      </c>
      <c r="C62" s="192"/>
      <c r="D62" s="193"/>
      <c r="E62" s="198"/>
      <c r="F62" s="194"/>
    </row>
    <row r="63" spans="1:6" ht="12.75" customHeight="1">
      <c r="A63" s="200">
        <v>28</v>
      </c>
      <c r="B63" s="191" t="s">
        <v>152</v>
      </c>
      <c r="C63" s="192" t="s">
        <v>6</v>
      </c>
      <c r="D63" s="193">
        <v>1</v>
      </c>
      <c r="E63" s="6"/>
      <c r="F63" s="194">
        <f>E63*D63</f>
        <v>0</v>
      </c>
    </row>
    <row r="64" spans="1:6" ht="12.75" customHeight="1">
      <c r="A64" s="202"/>
      <c r="B64" s="196" t="s">
        <v>125</v>
      </c>
      <c r="C64" s="192"/>
      <c r="D64" s="193"/>
      <c r="E64" s="198"/>
      <c r="F64" s="194"/>
    </row>
    <row r="65" spans="1:6" ht="12.75" customHeight="1">
      <c r="A65" s="200">
        <v>29</v>
      </c>
      <c r="B65" s="191" t="s">
        <v>153</v>
      </c>
      <c r="C65" s="192" t="s">
        <v>6</v>
      </c>
      <c r="D65" s="193">
        <v>1</v>
      </c>
      <c r="E65" s="6"/>
      <c r="F65" s="194">
        <f>E65*D65</f>
        <v>0</v>
      </c>
    </row>
    <row r="66" spans="1:6" ht="12.75" customHeight="1">
      <c r="A66" s="202"/>
      <c r="B66" s="196" t="s">
        <v>125</v>
      </c>
      <c r="C66" s="192"/>
      <c r="D66" s="193"/>
      <c r="E66" s="198"/>
      <c r="F66" s="194"/>
    </row>
    <row r="67" spans="1:6" ht="12.75" customHeight="1">
      <c r="A67" s="200">
        <v>30</v>
      </c>
      <c r="B67" s="191" t="s">
        <v>154</v>
      </c>
      <c r="C67" s="192" t="s">
        <v>6</v>
      </c>
      <c r="D67" s="193">
        <v>1</v>
      </c>
      <c r="E67" s="6"/>
      <c r="F67" s="194">
        <f>E67*D67</f>
        <v>0</v>
      </c>
    </row>
    <row r="68" spans="1:6" ht="12.75" customHeight="1">
      <c r="A68" s="202"/>
      <c r="B68" s="196" t="s">
        <v>125</v>
      </c>
      <c r="C68" s="192"/>
      <c r="D68" s="193"/>
      <c r="E68" s="198"/>
      <c r="F68" s="194"/>
    </row>
    <row r="69" spans="1:6" ht="12.75" customHeight="1">
      <c r="A69" s="200">
        <v>31</v>
      </c>
      <c r="B69" s="191" t="s">
        <v>155</v>
      </c>
      <c r="C69" s="192" t="s">
        <v>6</v>
      </c>
      <c r="D69" s="193">
        <v>1</v>
      </c>
      <c r="E69" s="6"/>
      <c r="F69" s="194">
        <f>E69*D69</f>
        <v>0</v>
      </c>
    </row>
    <row r="70" spans="1:6" ht="12.75" customHeight="1">
      <c r="A70" s="202"/>
      <c r="B70" s="196" t="s">
        <v>125</v>
      </c>
      <c r="C70" s="192"/>
      <c r="D70" s="193"/>
      <c r="E70" s="198"/>
      <c r="F70" s="194"/>
    </row>
    <row r="71" spans="1:6" ht="12.75" customHeight="1">
      <c r="A71" s="200">
        <v>32</v>
      </c>
      <c r="B71" s="191" t="s">
        <v>156</v>
      </c>
      <c r="C71" s="192" t="s">
        <v>6</v>
      </c>
      <c r="D71" s="193">
        <v>1</v>
      </c>
      <c r="E71" s="6"/>
      <c r="F71" s="194">
        <f>E71*D71</f>
        <v>0</v>
      </c>
    </row>
    <row r="72" spans="1:6" ht="12.75" customHeight="1">
      <c r="A72" s="202"/>
      <c r="B72" s="196" t="s">
        <v>125</v>
      </c>
      <c r="C72" s="192"/>
      <c r="D72" s="193"/>
      <c r="E72" s="198"/>
      <c r="F72" s="194"/>
    </row>
    <row r="73" spans="1:6" ht="12.75" customHeight="1">
      <c r="A73" s="200">
        <v>33</v>
      </c>
      <c r="B73" s="191" t="s">
        <v>157</v>
      </c>
      <c r="C73" s="192" t="s">
        <v>6</v>
      </c>
      <c r="D73" s="193">
        <v>1</v>
      </c>
      <c r="E73" s="6"/>
      <c r="F73" s="194">
        <f>E73*D73</f>
        <v>0</v>
      </c>
    </row>
    <row r="74" spans="1:6" ht="12.75" customHeight="1">
      <c r="A74" s="202"/>
      <c r="B74" s="196" t="s">
        <v>125</v>
      </c>
      <c r="C74" s="192"/>
      <c r="D74" s="193"/>
      <c r="E74" s="198"/>
      <c r="F74" s="194"/>
    </row>
    <row r="75" spans="1:6" ht="12.75" customHeight="1">
      <c r="A75" s="200">
        <v>34</v>
      </c>
      <c r="B75" s="191" t="s">
        <v>158</v>
      </c>
      <c r="C75" s="192" t="s">
        <v>6</v>
      </c>
      <c r="D75" s="193">
        <v>1</v>
      </c>
      <c r="E75" s="6"/>
      <c r="F75" s="194">
        <f>E75*D75</f>
        <v>0</v>
      </c>
    </row>
    <row r="76" spans="1:6" ht="12.75" customHeight="1">
      <c r="A76" s="202"/>
      <c r="B76" s="196" t="s">
        <v>125</v>
      </c>
      <c r="C76" s="192"/>
      <c r="D76" s="193"/>
      <c r="E76" s="198"/>
      <c r="F76" s="194"/>
    </row>
    <row r="77" spans="1:6" ht="12.75" customHeight="1">
      <c r="A77" s="200">
        <v>35</v>
      </c>
      <c r="B77" s="191" t="s">
        <v>159</v>
      </c>
      <c r="C77" s="192" t="s">
        <v>6</v>
      </c>
      <c r="D77" s="193">
        <v>1</v>
      </c>
      <c r="E77" s="6"/>
      <c r="F77" s="194">
        <f>E77*D77</f>
        <v>0</v>
      </c>
    </row>
    <row r="78" spans="1:6" ht="12.75" customHeight="1">
      <c r="A78" s="202"/>
      <c r="B78" s="196" t="s">
        <v>125</v>
      </c>
      <c r="C78" s="192"/>
      <c r="D78" s="193"/>
      <c r="E78" s="198"/>
      <c r="F78" s="194"/>
    </row>
    <row r="79" spans="1:6" ht="12.75" customHeight="1">
      <c r="A79" s="200">
        <v>36</v>
      </c>
      <c r="B79" s="191" t="s">
        <v>160</v>
      </c>
      <c r="C79" s="192" t="s">
        <v>6</v>
      </c>
      <c r="D79" s="193">
        <v>1</v>
      </c>
      <c r="E79" s="6"/>
      <c r="F79" s="194">
        <f>E79*D79</f>
        <v>0</v>
      </c>
    </row>
    <row r="80" spans="1:6" ht="12.75" customHeight="1">
      <c r="A80" s="202"/>
      <c r="B80" s="196" t="s">
        <v>125</v>
      </c>
      <c r="C80" s="192"/>
      <c r="D80" s="193"/>
      <c r="E80" s="198"/>
      <c r="F80" s="194"/>
    </row>
    <row r="81" spans="1:6" ht="12.75" customHeight="1">
      <c r="A81" s="200">
        <v>37</v>
      </c>
      <c r="B81" s="191" t="s">
        <v>161</v>
      </c>
      <c r="C81" s="192" t="s">
        <v>6</v>
      </c>
      <c r="D81" s="193">
        <v>1</v>
      </c>
      <c r="E81" s="6"/>
      <c r="F81" s="194">
        <f>E81*D81</f>
        <v>0</v>
      </c>
    </row>
    <row r="82" spans="1:6" ht="12.75" customHeight="1">
      <c r="A82" s="202"/>
      <c r="B82" s="196" t="s">
        <v>125</v>
      </c>
      <c r="C82" s="192"/>
      <c r="D82" s="193"/>
      <c r="E82" s="198"/>
      <c r="F82" s="194"/>
    </row>
    <row r="83" spans="1:6" ht="12.75" customHeight="1">
      <c r="A83" s="200">
        <v>38</v>
      </c>
      <c r="B83" s="191" t="s">
        <v>162</v>
      </c>
      <c r="C83" s="192" t="s">
        <v>6</v>
      </c>
      <c r="D83" s="193">
        <v>3</v>
      </c>
      <c r="E83" s="6"/>
      <c r="F83" s="194">
        <f>E83*D83</f>
        <v>0</v>
      </c>
    </row>
    <row r="84" spans="1:6" ht="12.75" customHeight="1">
      <c r="A84" s="202"/>
      <c r="B84" s="196" t="s">
        <v>125</v>
      </c>
      <c r="C84" s="192"/>
      <c r="D84" s="193"/>
      <c r="E84" s="198"/>
      <c r="F84" s="194"/>
    </row>
    <row r="85" spans="1:6" ht="12.75" customHeight="1">
      <c r="A85" s="200">
        <v>39</v>
      </c>
      <c r="B85" s="191" t="s">
        <v>163</v>
      </c>
      <c r="C85" s="192" t="s">
        <v>6</v>
      </c>
      <c r="D85" s="193">
        <v>36</v>
      </c>
      <c r="E85" s="11"/>
      <c r="F85" s="194">
        <f>E85*D85</f>
        <v>0</v>
      </c>
    </row>
    <row r="86" spans="1:6" ht="12.75" customHeight="1">
      <c r="A86" s="202"/>
      <c r="B86" s="196" t="s">
        <v>125</v>
      </c>
      <c r="C86" s="192"/>
      <c r="D86" s="193"/>
      <c r="E86" s="198"/>
      <c r="F86" s="194"/>
    </row>
    <row r="87" spans="1:6" ht="12.75" customHeight="1">
      <c r="A87" s="200">
        <v>40</v>
      </c>
      <c r="B87" s="191" t="s">
        <v>164</v>
      </c>
      <c r="C87" s="192" t="s">
        <v>6</v>
      </c>
      <c r="D87" s="193">
        <v>2</v>
      </c>
      <c r="E87" s="11"/>
      <c r="F87" s="194">
        <f>E87*D87</f>
        <v>0</v>
      </c>
    </row>
    <row r="88" spans="1:6" ht="12.75" customHeight="1">
      <c r="A88" s="202"/>
      <c r="B88" s="196" t="s">
        <v>125</v>
      </c>
      <c r="C88" s="192"/>
      <c r="D88" s="193"/>
      <c r="E88" s="198"/>
      <c r="F88" s="194"/>
    </row>
    <row r="89" spans="1:6" ht="12.75" customHeight="1">
      <c r="A89" s="200">
        <v>41</v>
      </c>
      <c r="B89" s="191" t="s">
        <v>165</v>
      </c>
      <c r="C89" s="192" t="s">
        <v>6</v>
      </c>
      <c r="D89" s="193">
        <v>8</v>
      </c>
      <c r="E89" s="11"/>
      <c r="F89" s="194">
        <f aca="true" t="shared" si="0" ref="F89">E89*D89</f>
        <v>0</v>
      </c>
    </row>
    <row r="90" spans="1:6" ht="12.75" customHeight="1">
      <c r="A90" s="202"/>
      <c r="B90" s="196" t="s">
        <v>125</v>
      </c>
      <c r="C90" s="192"/>
      <c r="D90" s="193"/>
      <c r="E90" s="198"/>
      <c r="F90" s="194"/>
    </row>
    <row r="91" spans="1:6" ht="12.75" customHeight="1">
      <c r="A91" s="200">
        <v>42</v>
      </c>
      <c r="B91" s="191" t="s">
        <v>166</v>
      </c>
      <c r="C91" s="192" t="s">
        <v>6</v>
      </c>
      <c r="D91" s="193">
        <v>1</v>
      </c>
      <c r="E91" s="11"/>
      <c r="F91" s="194">
        <f aca="true" t="shared" si="1" ref="F91">E91*D91</f>
        <v>0</v>
      </c>
    </row>
    <row r="92" spans="1:6" ht="12.75" customHeight="1">
      <c r="A92" s="202"/>
      <c r="B92" s="196" t="s">
        <v>125</v>
      </c>
      <c r="C92" s="192"/>
      <c r="D92" s="193"/>
      <c r="E92" s="198"/>
      <c r="F92" s="194"/>
    </row>
    <row r="93" spans="1:6" ht="12.75" customHeight="1">
      <c r="A93" s="200">
        <v>43</v>
      </c>
      <c r="B93" s="191" t="s">
        <v>167</v>
      </c>
      <c r="C93" s="192" t="s">
        <v>6</v>
      </c>
      <c r="D93" s="193">
        <v>2</v>
      </c>
      <c r="E93" s="11"/>
      <c r="F93" s="194">
        <f aca="true" t="shared" si="2" ref="F93">E93*D93</f>
        <v>0</v>
      </c>
    </row>
    <row r="94" spans="1:6" ht="12.75" customHeight="1">
      <c r="A94" s="202"/>
      <c r="B94" s="196" t="s">
        <v>125</v>
      </c>
      <c r="C94" s="192"/>
      <c r="D94" s="193"/>
      <c r="E94" s="198"/>
      <c r="F94" s="194"/>
    </row>
    <row r="95" spans="1:6" ht="12.75" customHeight="1">
      <c r="A95" s="200">
        <v>44</v>
      </c>
      <c r="B95" s="191" t="s">
        <v>168</v>
      </c>
      <c r="C95" s="192" t="s">
        <v>6</v>
      </c>
      <c r="D95" s="193">
        <v>6</v>
      </c>
      <c r="E95" s="11"/>
      <c r="F95" s="194">
        <f aca="true" t="shared" si="3" ref="F95">E95*D95</f>
        <v>0</v>
      </c>
    </row>
    <row r="96" spans="1:6" ht="12.75" customHeight="1">
      <c r="A96" s="202"/>
      <c r="B96" s="196" t="s">
        <v>125</v>
      </c>
      <c r="C96" s="192"/>
      <c r="D96" s="193"/>
      <c r="E96" s="198"/>
      <c r="F96" s="194"/>
    </row>
    <row r="97" spans="1:6" ht="12.75" customHeight="1">
      <c r="A97" s="200">
        <v>45</v>
      </c>
      <c r="B97" s="191" t="s">
        <v>169</v>
      </c>
      <c r="C97" s="192" t="s">
        <v>6</v>
      </c>
      <c r="D97" s="193">
        <v>1</v>
      </c>
      <c r="E97" s="11"/>
      <c r="F97" s="194">
        <f aca="true" t="shared" si="4" ref="F97">E97*D97</f>
        <v>0</v>
      </c>
    </row>
    <row r="98" spans="1:6" ht="12.75" customHeight="1">
      <c r="A98" s="202"/>
      <c r="B98" s="196" t="s">
        <v>125</v>
      </c>
      <c r="C98" s="192"/>
      <c r="D98" s="193"/>
      <c r="E98" s="198"/>
      <c r="F98" s="194"/>
    </row>
    <row r="99" spans="1:6" ht="12.75" customHeight="1">
      <c r="A99" s="200">
        <v>46</v>
      </c>
      <c r="B99" s="191" t="s">
        <v>170</v>
      </c>
      <c r="C99" s="192" t="s">
        <v>6</v>
      </c>
      <c r="D99" s="193">
        <v>2</v>
      </c>
      <c r="E99" s="11"/>
      <c r="F99" s="194">
        <f aca="true" t="shared" si="5" ref="F99">E99*D99</f>
        <v>0</v>
      </c>
    </row>
    <row r="100" spans="1:6" ht="12.75" customHeight="1">
      <c r="A100" s="202"/>
      <c r="B100" s="196" t="s">
        <v>125</v>
      </c>
      <c r="C100" s="192"/>
      <c r="D100" s="193"/>
      <c r="E100" s="198"/>
      <c r="F100" s="194"/>
    </row>
    <row r="101" spans="1:6" ht="12.75" customHeight="1">
      <c r="A101" s="200">
        <v>47</v>
      </c>
      <c r="B101" s="191" t="s">
        <v>171</v>
      </c>
      <c r="C101" s="192" t="s">
        <v>6</v>
      </c>
      <c r="D101" s="193">
        <v>1</v>
      </c>
      <c r="E101" s="11"/>
      <c r="F101" s="194">
        <f aca="true" t="shared" si="6" ref="F101">E101*D101</f>
        <v>0</v>
      </c>
    </row>
    <row r="102" spans="1:6" ht="12.75" customHeight="1">
      <c r="A102" s="202"/>
      <c r="B102" s="196" t="s">
        <v>125</v>
      </c>
      <c r="C102" s="192"/>
      <c r="D102" s="193"/>
      <c r="E102" s="198"/>
      <c r="F102" s="194"/>
    </row>
    <row r="103" spans="1:6" ht="12.75" customHeight="1">
      <c r="A103" s="200">
        <v>48</v>
      </c>
      <c r="B103" s="191" t="s">
        <v>172</v>
      </c>
      <c r="C103" s="192" t="s">
        <v>6</v>
      </c>
      <c r="D103" s="193">
        <v>2</v>
      </c>
      <c r="E103" s="11"/>
      <c r="F103" s="194">
        <f aca="true" t="shared" si="7" ref="F103">E103*D103</f>
        <v>0</v>
      </c>
    </row>
    <row r="104" spans="1:6" ht="12.75" customHeight="1">
      <c r="A104" s="200"/>
      <c r="B104" s="203" t="s">
        <v>125</v>
      </c>
      <c r="C104" s="204"/>
      <c r="D104" s="205"/>
      <c r="E104" s="206"/>
      <c r="F104" s="207"/>
    </row>
    <row r="105" spans="1:6" ht="12.75" customHeight="1">
      <c r="A105" s="200">
        <v>49</v>
      </c>
      <c r="B105" s="208" t="s">
        <v>173</v>
      </c>
      <c r="C105" s="204" t="s">
        <v>6</v>
      </c>
      <c r="D105" s="205">
        <v>2</v>
      </c>
      <c r="E105" s="12"/>
      <c r="F105" s="207">
        <f aca="true" t="shared" si="8" ref="F105">E105*D105</f>
        <v>0</v>
      </c>
    </row>
    <row r="106" spans="1:6" ht="12.75" customHeight="1">
      <c r="A106" s="202"/>
      <c r="B106" s="196" t="s">
        <v>125</v>
      </c>
      <c r="C106" s="192"/>
      <c r="D106" s="193"/>
      <c r="E106" s="198"/>
      <c r="F106" s="194"/>
    </row>
    <row r="107" spans="1:6" ht="12.75" customHeight="1">
      <c r="A107" s="200">
        <v>50</v>
      </c>
      <c r="B107" s="191" t="s">
        <v>174</v>
      </c>
      <c r="C107" s="192" t="s">
        <v>6</v>
      </c>
      <c r="D107" s="193">
        <v>2</v>
      </c>
      <c r="E107" s="11"/>
      <c r="F107" s="194">
        <f aca="true" t="shared" si="9" ref="F107">E107*D107</f>
        <v>0</v>
      </c>
    </row>
    <row r="108" spans="1:6" ht="12.75" customHeight="1">
      <c r="A108" s="202"/>
      <c r="B108" s="196" t="s">
        <v>125</v>
      </c>
      <c r="C108" s="192"/>
      <c r="D108" s="193"/>
      <c r="E108" s="198"/>
      <c r="F108" s="194"/>
    </row>
    <row r="109" spans="1:6" ht="12.75" customHeight="1">
      <c r="A109" s="200">
        <v>51</v>
      </c>
      <c r="B109" s="191" t="s">
        <v>175</v>
      </c>
      <c r="C109" s="192" t="s">
        <v>6</v>
      </c>
      <c r="D109" s="193">
        <v>2</v>
      </c>
      <c r="E109" s="11"/>
      <c r="F109" s="194">
        <f aca="true" t="shared" si="10" ref="F109">E109*D109</f>
        <v>0</v>
      </c>
    </row>
    <row r="110" spans="1:6" ht="12.75" customHeight="1">
      <c r="A110" s="202"/>
      <c r="B110" s="196" t="s">
        <v>125</v>
      </c>
      <c r="C110" s="192"/>
      <c r="D110" s="193"/>
      <c r="E110" s="198"/>
      <c r="F110" s="194"/>
    </row>
    <row r="111" spans="1:6" ht="12.75" customHeight="1">
      <c r="A111" s="200">
        <v>52</v>
      </c>
      <c r="B111" s="191" t="s">
        <v>176</v>
      </c>
      <c r="C111" s="192" t="s">
        <v>6</v>
      </c>
      <c r="D111" s="193">
        <v>3</v>
      </c>
      <c r="E111" s="11"/>
      <c r="F111" s="194">
        <f aca="true" t="shared" si="11" ref="F111">E111*D111</f>
        <v>0</v>
      </c>
    </row>
    <row r="112" spans="1:6" ht="12.75" customHeight="1">
      <c r="A112" s="202"/>
      <c r="B112" s="196" t="s">
        <v>125</v>
      </c>
      <c r="C112" s="192"/>
      <c r="D112" s="193"/>
      <c r="E112" s="198"/>
      <c r="F112" s="194"/>
    </row>
    <row r="113" spans="1:6" ht="12.75" customHeight="1">
      <c r="A113" s="200">
        <v>53</v>
      </c>
      <c r="B113" s="191" t="s">
        <v>177</v>
      </c>
      <c r="C113" s="192" t="s">
        <v>6</v>
      </c>
      <c r="D113" s="193">
        <v>1</v>
      </c>
      <c r="E113" s="11"/>
      <c r="F113" s="194">
        <f aca="true" t="shared" si="12" ref="F113">E113*D113</f>
        <v>0</v>
      </c>
    </row>
    <row r="114" spans="1:6" ht="12.75" customHeight="1">
      <c r="A114" s="202"/>
      <c r="B114" s="196" t="s">
        <v>125</v>
      </c>
      <c r="C114" s="192"/>
      <c r="D114" s="193"/>
      <c r="E114" s="198"/>
      <c r="F114" s="194"/>
    </row>
    <row r="115" spans="1:6" ht="12.75" customHeight="1">
      <c r="A115" s="200">
        <v>54</v>
      </c>
      <c r="B115" s="191" t="s">
        <v>178</v>
      </c>
      <c r="C115" s="192" t="s">
        <v>6</v>
      </c>
      <c r="D115" s="193">
        <v>3</v>
      </c>
      <c r="E115" s="11"/>
      <c r="F115" s="194">
        <f aca="true" t="shared" si="13" ref="F115">E115*D115</f>
        <v>0</v>
      </c>
    </row>
    <row r="116" spans="1:6" ht="12.75" customHeight="1">
      <c r="A116" s="202"/>
      <c r="B116" s="196" t="s">
        <v>125</v>
      </c>
      <c r="C116" s="192"/>
      <c r="D116" s="193"/>
      <c r="E116" s="198"/>
      <c r="F116" s="194"/>
    </row>
    <row r="117" spans="1:6" ht="12.75" customHeight="1">
      <c r="A117" s="200">
        <v>55</v>
      </c>
      <c r="B117" s="191" t="s">
        <v>179</v>
      </c>
      <c r="C117" s="192" t="s">
        <v>6</v>
      </c>
      <c r="D117" s="193">
        <v>3</v>
      </c>
      <c r="E117" s="11"/>
      <c r="F117" s="194">
        <f aca="true" t="shared" si="14" ref="F117">E117*D117</f>
        <v>0</v>
      </c>
    </row>
    <row r="118" spans="1:6" ht="12.75" customHeight="1">
      <c r="A118" s="202"/>
      <c r="B118" s="196" t="s">
        <v>125</v>
      </c>
      <c r="C118" s="192"/>
      <c r="D118" s="193"/>
      <c r="E118" s="198"/>
      <c r="F118" s="194"/>
    </row>
    <row r="119" spans="1:6" ht="12.75" customHeight="1">
      <c r="A119" s="200">
        <v>56</v>
      </c>
      <c r="B119" s="191" t="s">
        <v>180</v>
      </c>
      <c r="C119" s="192" t="s">
        <v>6</v>
      </c>
      <c r="D119" s="193">
        <v>3</v>
      </c>
      <c r="E119" s="11"/>
      <c r="F119" s="194">
        <f aca="true" t="shared" si="15" ref="F119">E119*D119</f>
        <v>0</v>
      </c>
    </row>
    <row r="120" spans="1:6" ht="12.75" customHeight="1">
      <c r="A120" s="202"/>
      <c r="B120" s="196" t="s">
        <v>125</v>
      </c>
      <c r="C120" s="192"/>
      <c r="D120" s="193"/>
      <c r="E120" s="198"/>
      <c r="F120" s="194"/>
    </row>
    <row r="121" spans="1:6" ht="12.75" customHeight="1">
      <c r="A121" s="200">
        <v>57</v>
      </c>
      <c r="B121" s="191" t="s">
        <v>181</v>
      </c>
      <c r="C121" s="192" t="s">
        <v>6</v>
      </c>
      <c r="D121" s="193">
        <v>3</v>
      </c>
      <c r="E121" s="11"/>
      <c r="F121" s="194">
        <f aca="true" t="shared" si="16" ref="F121">E121*D121</f>
        <v>0</v>
      </c>
    </row>
    <row r="122" spans="1:6" ht="12.75" customHeight="1">
      <c r="A122" s="202"/>
      <c r="B122" s="196" t="s">
        <v>125</v>
      </c>
      <c r="C122" s="192"/>
      <c r="D122" s="193"/>
      <c r="E122" s="198"/>
      <c r="F122" s="194"/>
    </row>
    <row r="123" spans="1:6" ht="12.75" customHeight="1">
      <c r="A123" s="200">
        <v>58</v>
      </c>
      <c r="B123" s="191" t="s">
        <v>182</v>
      </c>
      <c r="C123" s="192" t="s">
        <v>6</v>
      </c>
      <c r="D123" s="193">
        <v>2</v>
      </c>
      <c r="E123" s="11"/>
      <c r="F123" s="194">
        <f aca="true" t="shared" si="17" ref="F123">E123*D123</f>
        <v>0</v>
      </c>
    </row>
    <row r="124" spans="1:6" ht="12.75" customHeight="1">
      <c r="A124" s="202"/>
      <c r="B124" s="196" t="s">
        <v>125</v>
      </c>
      <c r="C124" s="192"/>
      <c r="D124" s="193"/>
      <c r="E124" s="198"/>
      <c r="F124" s="194"/>
    </row>
    <row r="125" spans="1:6" ht="12.75" customHeight="1">
      <c r="A125" s="200">
        <v>59</v>
      </c>
      <c r="B125" s="191" t="s">
        <v>183</v>
      </c>
      <c r="C125" s="192" t="s">
        <v>6</v>
      </c>
      <c r="D125" s="193">
        <v>1</v>
      </c>
      <c r="E125" s="11"/>
      <c r="F125" s="194">
        <f aca="true" t="shared" si="18" ref="F125">E125*D125</f>
        <v>0</v>
      </c>
    </row>
    <row r="126" spans="1:6" ht="12.75" customHeight="1">
      <c r="A126" s="202"/>
      <c r="B126" s="196" t="s">
        <v>125</v>
      </c>
      <c r="C126" s="192"/>
      <c r="D126" s="193"/>
      <c r="E126" s="198"/>
      <c r="F126" s="194"/>
    </row>
    <row r="127" spans="1:6" ht="12.75" customHeight="1">
      <c r="A127" s="200">
        <v>60</v>
      </c>
      <c r="B127" s="191" t="s">
        <v>184</v>
      </c>
      <c r="C127" s="192" t="s">
        <v>6</v>
      </c>
      <c r="D127" s="193">
        <v>2</v>
      </c>
      <c r="E127" s="11"/>
      <c r="F127" s="194">
        <f aca="true" t="shared" si="19" ref="F127">E127*D127</f>
        <v>0</v>
      </c>
    </row>
    <row r="128" spans="1:6" ht="12.75" customHeight="1">
      <c r="A128" s="202"/>
      <c r="B128" s="196" t="s">
        <v>125</v>
      </c>
      <c r="C128" s="192"/>
      <c r="D128" s="193"/>
      <c r="E128" s="198"/>
      <c r="F128" s="194"/>
    </row>
    <row r="129" spans="1:6" ht="12.75" customHeight="1">
      <c r="A129" s="200">
        <v>61</v>
      </c>
      <c r="B129" s="191" t="s">
        <v>185</v>
      </c>
      <c r="C129" s="192" t="s">
        <v>6</v>
      </c>
      <c r="D129" s="193">
        <v>2</v>
      </c>
      <c r="E129" s="11"/>
      <c r="F129" s="194">
        <f aca="true" t="shared" si="20" ref="F129">E129*D129</f>
        <v>0</v>
      </c>
    </row>
    <row r="130" spans="1:6" ht="12.75" customHeight="1">
      <c r="A130" s="202"/>
      <c r="B130" s="196" t="s">
        <v>125</v>
      </c>
      <c r="C130" s="192"/>
      <c r="D130" s="193"/>
      <c r="E130" s="198"/>
      <c r="F130" s="194"/>
    </row>
    <row r="131" spans="1:6" ht="12.75" customHeight="1">
      <c r="A131" s="200">
        <v>62</v>
      </c>
      <c r="B131" s="191" t="s">
        <v>186</v>
      </c>
      <c r="C131" s="192" t="s">
        <v>6</v>
      </c>
      <c r="D131" s="193">
        <v>2</v>
      </c>
      <c r="E131" s="11"/>
      <c r="F131" s="194">
        <f aca="true" t="shared" si="21" ref="F131">E131*D131</f>
        <v>0</v>
      </c>
    </row>
    <row r="132" spans="1:6" ht="12.75" customHeight="1">
      <c r="A132" s="202"/>
      <c r="B132" s="196" t="s">
        <v>125</v>
      </c>
      <c r="C132" s="192"/>
      <c r="D132" s="193"/>
      <c r="E132" s="198"/>
      <c r="F132" s="194"/>
    </row>
    <row r="133" spans="1:6" ht="12.75" customHeight="1">
      <c r="A133" s="200">
        <v>63</v>
      </c>
      <c r="B133" s="191" t="s">
        <v>258</v>
      </c>
      <c r="C133" s="192" t="s">
        <v>6</v>
      </c>
      <c r="D133" s="193">
        <v>2</v>
      </c>
      <c r="E133" s="11"/>
      <c r="F133" s="194">
        <f aca="true" t="shared" si="22" ref="F133">E133*D133</f>
        <v>0</v>
      </c>
    </row>
    <row r="134" spans="1:6" ht="12.75" customHeight="1">
      <c r="A134" s="202"/>
      <c r="B134" s="196" t="s">
        <v>125</v>
      </c>
      <c r="C134" s="192"/>
      <c r="D134" s="193"/>
      <c r="E134" s="198"/>
      <c r="F134" s="194"/>
    </row>
    <row r="135" spans="1:6" ht="12.75" customHeight="1">
      <c r="A135" s="202">
        <v>64</v>
      </c>
      <c r="B135" s="191" t="s">
        <v>187</v>
      </c>
      <c r="C135" s="192" t="s">
        <v>6</v>
      </c>
      <c r="D135" s="193">
        <v>1</v>
      </c>
      <c r="E135" s="11"/>
      <c r="F135" s="194">
        <f aca="true" t="shared" si="23" ref="F135">E135*D135</f>
        <v>0</v>
      </c>
    </row>
    <row r="136" spans="1:6" ht="12.75" customHeight="1">
      <c r="A136" s="202"/>
      <c r="B136" s="196" t="s">
        <v>125</v>
      </c>
      <c r="C136" s="192"/>
      <c r="D136" s="193"/>
      <c r="E136" s="198"/>
      <c r="F136" s="194"/>
    </row>
    <row r="137" spans="1:6" ht="12.75" customHeight="1">
      <c r="A137" s="202">
        <v>65</v>
      </c>
      <c r="B137" s="191" t="s">
        <v>188</v>
      </c>
      <c r="C137" s="192" t="s">
        <v>6</v>
      </c>
      <c r="D137" s="193">
        <v>1</v>
      </c>
      <c r="E137" s="11"/>
      <c r="F137" s="194">
        <f aca="true" t="shared" si="24" ref="F137">E137*D137</f>
        <v>0</v>
      </c>
    </row>
    <row r="138" spans="1:6" ht="12.75" customHeight="1">
      <c r="A138" s="202"/>
      <c r="B138" s="196" t="s">
        <v>125</v>
      </c>
      <c r="C138" s="192"/>
      <c r="D138" s="193"/>
      <c r="E138" s="198"/>
      <c r="F138" s="194"/>
    </row>
    <row r="139" spans="1:6" ht="12.75" customHeight="1">
      <c r="A139" s="202">
        <v>66</v>
      </c>
      <c r="B139" s="191" t="s">
        <v>189</v>
      </c>
      <c r="C139" s="192" t="s">
        <v>6</v>
      </c>
      <c r="D139" s="193">
        <v>1</v>
      </c>
      <c r="E139" s="11"/>
      <c r="F139" s="194">
        <f aca="true" t="shared" si="25" ref="F139">E139*D139</f>
        <v>0</v>
      </c>
    </row>
    <row r="140" spans="1:6" ht="12.75" customHeight="1">
      <c r="A140" s="202"/>
      <c r="B140" s="196" t="s">
        <v>125</v>
      </c>
      <c r="C140" s="192"/>
      <c r="D140" s="193"/>
      <c r="E140" s="198"/>
      <c r="F140" s="194"/>
    </row>
    <row r="141" spans="1:6" ht="12.75" customHeight="1">
      <c r="A141" s="202">
        <v>67</v>
      </c>
      <c r="B141" s="191" t="s">
        <v>190</v>
      </c>
      <c r="C141" s="192" t="s">
        <v>6</v>
      </c>
      <c r="D141" s="193">
        <v>1</v>
      </c>
      <c r="E141" s="11"/>
      <c r="F141" s="194">
        <f aca="true" t="shared" si="26" ref="F141">E141*D141</f>
        <v>0</v>
      </c>
    </row>
    <row r="142" spans="1:6" ht="12.75" customHeight="1">
      <c r="A142" s="202"/>
      <c r="B142" s="196" t="s">
        <v>125</v>
      </c>
      <c r="C142" s="192"/>
      <c r="D142" s="193"/>
      <c r="E142" s="198"/>
      <c r="F142" s="194"/>
    </row>
    <row r="143" spans="1:6" ht="12.75" customHeight="1">
      <c r="A143" s="202">
        <v>68</v>
      </c>
      <c r="B143" s="191" t="s">
        <v>191</v>
      </c>
      <c r="C143" s="192" t="s">
        <v>6</v>
      </c>
      <c r="D143" s="193">
        <v>1</v>
      </c>
      <c r="E143" s="11"/>
      <c r="F143" s="194">
        <f aca="true" t="shared" si="27" ref="F143">E143*D143</f>
        <v>0</v>
      </c>
    </row>
    <row r="144" spans="1:6" ht="12.75" customHeight="1">
      <c r="A144" s="202"/>
      <c r="B144" s="196" t="s">
        <v>125</v>
      </c>
      <c r="C144" s="192"/>
      <c r="D144" s="193"/>
      <c r="E144" s="198"/>
      <c r="F144" s="194"/>
    </row>
    <row r="145" spans="1:6" ht="12.75" customHeight="1">
      <c r="A145" s="202">
        <v>69</v>
      </c>
      <c r="B145" s="191" t="s">
        <v>192</v>
      </c>
      <c r="C145" s="192" t="s">
        <v>6</v>
      </c>
      <c r="D145" s="193">
        <v>3</v>
      </c>
      <c r="E145" s="11"/>
      <c r="F145" s="194">
        <f aca="true" t="shared" si="28" ref="F145">E145*D145</f>
        <v>0</v>
      </c>
    </row>
    <row r="146" spans="1:6" ht="12.75" customHeight="1">
      <c r="A146" s="202"/>
      <c r="B146" s="196" t="s">
        <v>125</v>
      </c>
      <c r="C146" s="192"/>
      <c r="D146" s="193"/>
      <c r="E146" s="198"/>
      <c r="F146" s="194"/>
    </row>
    <row r="147" spans="1:6" ht="12.75" customHeight="1">
      <c r="A147" s="202">
        <v>70</v>
      </c>
      <c r="B147" s="191" t="s">
        <v>193</v>
      </c>
      <c r="C147" s="192" t="s">
        <v>6</v>
      </c>
      <c r="D147" s="193">
        <v>1</v>
      </c>
      <c r="E147" s="11"/>
      <c r="F147" s="194">
        <f aca="true" t="shared" si="29" ref="F147">E147*D147</f>
        <v>0</v>
      </c>
    </row>
    <row r="148" spans="1:6" ht="12.75" customHeight="1">
      <c r="A148" s="202"/>
      <c r="B148" s="196" t="s">
        <v>125</v>
      </c>
      <c r="C148" s="192"/>
      <c r="D148" s="193"/>
      <c r="E148" s="198"/>
      <c r="F148" s="194"/>
    </row>
    <row r="149" spans="1:6" ht="12.75" customHeight="1">
      <c r="A149" s="202">
        <v>71</v>
      </c>
      <c r="B149" s="191" t="s">
        <v>194</v>
      </c>
      <c r="C149" s="192" t="s">
        <v>6</v>
      </c>
      <c r="D149" s="193">
        <v>1</v>
      </c>
      <c r="E149" s="11"/>
      <c r="F149" s="194">
        <f aca="true" t="shared" si="30" ref="F149">E149*D149</f>
        <v>0</v>
      </c>
    </row>
    <row r="150" spans="1:6" ht="12.75" customHeight="1">
      <c r="A150" s="202"/>
      <c r="B150" s="196" t="s">
        <v>125</v>
      </c>
      <c r="C150" s="192"/>
      <c r="D150" s="193"/>
      <c r="E150" s="198"/>
      <c r="F150" s="194"/>
    </row>
    <row r="151" spans="1:6" ht="12.75" customHeight="1">
      <c r="A151" s="202">
        <v>72</v>
      </c>
      <c r="B151" s="191" t="s">
        <v>195</v>
      </c>
      <c r="C151" s="192" t="s">
        <v>6</v>
      </c>
      <c r="D151" s="193">
        <v>2</v>
      </c>
      <c r="E151" s="11"/>
      <c r="F151" s="194">
        <f aca="true" t="shared" si="31" ref="F151">E151*D151</f>
        <v>0</v>
      </c>
    </row>
    <row r="152" spans="1:6" ht="12.75" customHeight="1">
      <c r="A152" s="200"/>
      <c r="B152" s="203" t="s">
        <v>125</v>
      </c>
      <c r="C152" s="204"/>
      <c r="D152" s="205"/>
      <c r="E152" s="206"/>
      <c r="F152" s="207"/>
    </row>
    <row r="153" spans="1:6" ht="12.75" customHeight="1">
      <c r="A153" s="202">
        <v>73</v>
      </c>
      <c r="B153" s="191" t="s">
        <v>196</v>
      </c>
      <c r="C153" s="192" t="s">
        <v>6</v>
      </c>
      <c r="D153" s="193">
        <v>1</v>
      </c>
      <c r="E153" s="11"/>
      <c r="F153" s="194">
        <f aca="true" t="shared" si="32" ref="F153">E153*D153</f>
        <v>0</v>
      </c>
    </row>
    <row r="154" spans="1:6" ht="12.75" customHeight="1">
      <c r="A154" s="200"/>
      <c r="B154" s="203" t="s">
        <v>125</v>
      </c>
      <c r="C154" s="204"/>
      <c r="D154" s="205"/>
      <c r="E154" s="206"/>
      <c r="F154" s="207"/>
    </row>
    <row r="155" spans="1:6" ht="12.75" customHeight="1">
      <c r="A155" s="202">
        <v>74</v>
      </c>
      <c r="B155" s="191" t="s">
        <v>197</v>
      </c>
      <c r="C155" s="192" t="s">
        <v>6</v>
      </c>
      <c r="D155" s="193">
        <v>2</v>
      </c>
      <c r="E155" s="11"/>
      <c r="F155" s="194">
        <f aca="true" t="shared" si="33" ref="F155">E155*D155</f>
        <v>0</v>
      </c>
    </row>
    <row r="156" spans="1:6" ht="12.75" customHeight="1">
      <c r="A156" s="202"/>
      <c r="B156" s="196" t="s">
        <v>125</v>
      </c>
      <c r="C156" s="192"/>
      <c r="D156" s="193"/>
      <c r="E156" s="198"/>
      <c r="F156" s="194"/>
    </row>
    <row r="157" spans="1:6" ht="12.75" customHeight="1">
      <c r="A157" s="202">
        <v>75</v>
      </c>
      <c r="B157" s="191" t="s">
        <v>198</v>
      </c>
      <c r="C157" s="192" t="s">
        <v>6</v>
      </c>
      <c r="D157" s="193">
        <v>2</v>
      </c>
      <c r="E157" s="11"/>
      <c r="F157" s="194">
        <f aca="true" t="shared" si="34" ref="F157">E157*D157</f>
        <v>0</v>
      </c>
    </row>
    <row r="158" spans="1:6" ht="12.75" customHeight="1">
      <c r="A158" s="202"/>
      <c r="B158" s="196" t="s">
        <v>125</v>
      </c>
      <c r="C158" s="192"/>
      <c r="D158" s="193"/>
      <c r="E158" s="198"/>
      <c r="F158" s="194"/>
    </row>
    <row r="159" spans="1:6" ht="12.75" customHeight="1">
      <c r="A159" s="202">
        <v>76</v>
      </c>
      <c r="B159" s="191" t="s">
        <v>199</v>
      </c>
      <c r="C159" s="192" t="s">
        <v>6</v>
      </c>
      <c r="D159" s="193">
        <v>2</v>
      </c>
      <c r="E159" s="11"/>
      <c r="F159" s="194">
        <f aca="true" t="shared" si="35" ref="F159">E159*D159</f>
        <v>0</v>
      </c>
    </row>
    <row r="160" spans="1:6" ht="12.75" customHeight="1">
      <c r="A160" s="202"/>
      <c r="B160" s="196" t="s">
        <v>125</v>
      </c>
      <c r="C160" s="192"/>
      <c r="D160" s="193"/>
      <c r="E160" s="198"/>
      <c r="F160" s="194"/>
    </row>
    <row r="161" spans="1:6" ht="12.75" customHeight="1">
      <c r="A161" s="202">
        <v>77</v>
      </c>
      <c r="B161" s="191" t="s">
        <v>202</v>
      </c>
      <c r="C161" s="192" t="s">
        <v>6</v>
      </c>
      <c r="D161" s="193">
        <v>4</v>
      </c>
      <c r="E161" s="11"/>
      <c r="F161" s="194">
        <f aca="true" t="shared" si="36" ref="F161">E161*D161</f>
        <v>0</v>
      </c>
    </row>
    <row r="162" spans="1:6" ht="12.75" customHeight="1">
      <c r="A162" s="202"/>
      <c r="B162" s="196" t="s">
        <v>125</v>
      </c>
      <c r="C162" s="192"/>
      <c r="D162" s="193"/>
      <c r="E162" s="198"/>
      <c r="F162" s="194"/>
    </row>
    <row r="163" spans="1:6" ht="12.75" customHeight="1">
      <c r="A163" s="200">
        <v>78</v>
      </c>
      <c r="B163" s="191" t="s">
        <v>201</v>
      </c>
      <c r="C163" s="192" t="s">
        <v>6</v>
      </c>
      <c r="D163" s="193">
        <v>1</v>
      </c>
      <c r="E163" s="11"/>
      <c r="F163" s="194">
        <f aca="true" t="shared" si="37" ref="F163">E163*D163</f>
        <v>0</v>
      </c>
    </row>
    <row r="164" spans="1:6" ht="12.75" customHeight="1">
      <c r="A164" s="202"/>
      <c r="B164" s="196" t="s">
        <v>125</v>
      </c>
      <c r="C164" s="192"/>
      <c r="D164" s="193"/>
      <c r="E164" s="198"/>
      <c r="F164" s="194"/>
    </row>
    <row r="165" spans="1:6" ht="12.75" customHeight="1">
      <c r="A165" s="190">
        <v>79</v>
      </c>
      <c r="B165" s="191" t="s">
        <v>200</v>
      </c>
      <c r="C165" s="192" t="s">
        <v>6</v>
      </c>
      <c r="D165" s="193">
        <v>4</v>
      </c>
      <c r="E165" s="6"/>
      <c r="F165" s="194">
        <f>E165*D165</f>
        <v>0</v>
      </c>
    </row>
    <row r="166" spans="1:6" ht="12.75" customHeight="1">
      <c r="A166" s="195"/>
      <c r="B166" s="196" t="s">
        <v>125</v>
      </c>
      <c r="C166" s="192"/>
      <c r="D166" s="201"/>
      <c r="E166" s="198"/>
      <c r="F166" s="194"/>
    </row>
    <row r="167" spans="1:6" ht="12.75">
      <c r="A167" s="209" t="s">
        <v>5</v>
      </c>
      <c r="B167" s="210" t="s">
        <v>121</v>
      </c>
      <c r="C167" s="211"/>
      <c r="D167" s="211"/>
      <c r="E167" s="212"/>
      <c r="F167" s="213">
        <f>SUM(F8:F166)</f>
        <v>0</v>
      </c>
    </row>
    <row r="168" spans="1:6" ht="13.5" thickBot="1">
      <c r="A168" s="168"/>
      <c r="B168" s="168"/>
      <c r="C168" s="168"/>
      <c r="D168" s="168"/>
      <c r="E168" s="168"/>
      <c r="F168" s="168"/>
    </row>
    <row r="169" spans="1:6" ht="18">
      <c r="A169" s="214" t="s">
        <v>8</v>
      </c>
      <c r="B169" s="215"/>
      <c r="C169" s="215"/>
      <c r="D169" s="215"/>
      <c r="E169" s="216"/>
      <c r="F169" s="217"/>
    </row>
    <row r="170" spans="1:6" ht="12.75">
      <c r="A170" s="218" t="s">
        <v>9</v>
      </c>
      <c r="B170" s="219"/>
      <c r="C170" s="219"/>
      <c r="D170" s="220">
        <v>12</v>
      </c>
      <c r="E170" s="219" t="s">
        <v>10</v>
      </c>
      <c r="F170" s="221"/>
    </row>
    <row r="171" spans="1:6" ht="12.75">
      <c r="A171" s="218" t="s">
        <v>11</v>
      </c>
      <c r="B171" s="219"/>
      <c r="C171" s="219"/>
      <c r="D171" s="220">
        <v>12</v>
      </c>
      <c r="E171" s="219" t="s">
        <v>10</v>
      </c>
      <c r="F171" s="221"/>
    </row>
    <row r="172" spans="1:6" ht="12.75">
      <c r="A172" s="218" t="s">
        <v>12</v>
      </c>
      <c r="B172" s="222"/>
      <c r="C172" s="222"/>
      <c r="D172" s="223">
        <v>21</v>
      </c>
      <c r="E172" s="222" t="s">
        <v>10</v>
      </c>
      <c r="F172" s="221">
        <f>F167</f>
        <v>0</v>
      </c>
    </row>
    <row r="173" spans="1:6" ht="12.75">
      <c r="A173" s="224" t="s">
        <v>13</v>
      </c>
      <c r="B173" s="222"/>
      <c r="C173" s="222"/>
      <c r="D173" s="223">
        <v>21</v>
      </c>
      <c r="E173" s="222" t="s">
        <v>10</v>
      </c>
      <c r="F173" s="221">
        <f>F172*D173/100</f>
        <v>0</v>
      </c>
    </row>
    <row r="174" spans="1:6" ht="13.5" thickBot="1">
      <c r="A174" s="225" t="s">
        <v>14</v>
      </c>
      <c r="B174" s="226"/>
      <c r="C174" s="226"/>
      <c r="D174" s="226"/>
      <c r="E174" s="226"/>
      <c r="F174" s="227"/>
    </row>
    <row r="175" spans="1:6" ht="17.25" thickBot="1">
      <c r="A175" s="228" t="s">
        <v>15</v>
      </c>
      <c r="B175" s="229"/>
      <c r="C175" s="229"/>
      <c r="D175" s="229"/>
      <c r="E175" s="230">
        <f>SUM(E169:F174)</f>
        <v>0</v>
      </c>
      <c r="F175" s="231"/>
    </row>
    <row r="176" spans="1:6" ht="13.5" thickBot="1">
      <c r="A176" s="168"/>
      <c r="B176" s="168"/>
      <c r="C176" s="168"/>
      <c r="D176" s="168"/>
      <c r="E176" s="168"/>
      <c r="F176" s="168"/>
    </row>
    <row r="177" spans="1:6" ht="18">
      <c r="A177" s="214" t="s">
        <v>19</v>
      </c>
      <c r="B177" s="215"/>
      <c r="C177" s="215"/>
      <c r="D177" s="215"/>
      <c r="E177" s="216"/>
      <c r="F177" s="217"/>
    </row>
    <row r="178" spans="1:6" ht="13.5" thickBot="1">
      <c r="A178" s="232" t="s">
        <v>20</v>
      </c>
      <c r="B178" s="233"/>
      <c r="C178" s="233"/>
      <c r="D178" s="234"/>
      <c r="E178" s="233"/>
      <c r="F178" s="235"/>
    </row>
    <row r="179" spans="1:6" ht="12.75">
      <c r="A179" s="236"/>
      <c r="B179" s="168"/>
      <c r="C179" s="168"/>
      <c r="D179" s="168"/>
      <c r="E179" s="168"/>
      <c r="F179" s="168"/>
    </row>
    <row r="180" spans="2:6" ht="12.75">
      <c r="B180" s="4"/>
      <c r="C180" s="4"/>
      <c r="D180" s="4"/>
      <c r="E180" s="4"/>
      <c r="F180" s="5"/>
    </row>
    <row r="181" ht="12.75">
      <c r="A181" s="3"/>
    </row>
  </sheetData>
  <sheetProtection algorithmName="SHA-512" hashValue="ELO5MiDEePAZ7xveYoS68NY9A2F8tjY4e5eFTOka8KwWcstMgW5dXYroI18hxnjja5noziFpbaYrq+sQF9evMw==" saltValue="v+B7wCl972n9ZDckZ3WmBA==" spinCount="100000" sheet="1" objects="1" scenarios="1"/>
  <mergeCells count="3">
    <mergeCell ref="A1:F1"/>
    <mergeCell ref="E5:F5"/>
    <mergeCell ref="E175:F175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  <rowBreaks count="3" manualBreakCount="3">
    <brk id="56" max="16383" man="1"/>
    <brk id="104" max="16383" man="1"/>
    <brk id="1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61344-8BCB-4D0F-AAB5-8C69EAC966F9}">
  <dimension ref="A1:F131"/>
  <sheetViews>
    <sheetView showGridLines="0" showZeros="0" view="pageBreakPreview" zoomScaleSheetLayoutView="100" workbookViewId="0" topLeftCell="A1">
      <pane xSplit="3" ySplit="7" topLeftCell="D101" activePane="bottomRight" state="frozen"/>
      <selection pane="topRight" activeCell="D1" sqref="D1"/>
      <selection pane="bottomLeft" activeCell="A8" sqref="A8"/>
      <selection pane="bottomRight" activeCell="I119" sqref="I119"/>
    </sheetView>
  </sheetViews>
  <sheetFormatPr defaultColWidth="9.125" defaultRowHeight="12.75"/>
  <cols>
    <col min="1" max="1" width="8.625" style="1" customWidth="1"/>
    <col min="2" max="2" width="46.125" style="1" customWidth="1"/>
    <col min="3" max="3" width="5.625" style="1" customWidth="1"/>
    <col min="4" max="4" width="9.25390625" style="1" customWidth="1"/>
    <col min="5" max="5" width="9.875" style="1" customWidth="1"/>
    <col min="6" max="6" width="11.75390625" style="1" customWidth="1"/>
    <col min="7" max="7" width="10.00390625" style="1" customWidth="1"/>
    <col min="8" max="16384" width="9.125" style="1" customWidth="1"/>
  </cols>
  <sheetData>
    <row r="1" spans="1:6" ht="15.75">
      <c r="A1" s="158"/>
      <c r="B1" s="158"/>
      <c r="C1" s="158"/>
      <c r="D1" s="158"/>
      <c r="E1" s="158"/>
      <c r="F1" s="158"/>
    </row>
    <row r="2" spans="1:6" ht="14.25" customHeight="1" thickBot="1">
      <c r="A2" s="159"/>
      <c r="B2" s="160"/>
      <c r="C2" s="160"/>
      <c r="D2" s="160"/>
      <c r="E2" s="160"/>
      <c r="F2" s="160"/>
    </row>
    <row r="3" spans="1:6" ht="13.5" thickTop="1">
      <c r="A3" s="161" t="s">
        <v>16</v>
      </c>
      <c r="B3" s="162" t="s">
        <v>57</v>
      </c>
      <c r="C3" s="163"/>
      <c r="D3" s="163"/>
      <c r="E3" s="164"/>
      <c r="F3" s="165"/>
    </row>
    <row r="4" spans="1:6" ht="12.75">
      <c r="A4" s="166" t="s">
        <v>18</v>
      </c>
      <c r="B4" s="167" t="s">
        <v>60</v>
      </c>
      <c r="C4" s="168"/>
      <c r="D4" s="168"/>
      <c r="E4" s="169"/>
      <c r="F4" s="170"/>
    </row>
    <row r="5" spans="1:6" ht="13.5" thickBot="1">
      <c r="A5" s="171" t="s">
        <v>17</v>
      </c>
      <c r="B5" s="172" t="s">
        <v>61</v>
      </c>
      <c r="C5" s="173"/>
      <c r="D5" s="173"/>
      <c r="E5" s="174"/>
      <c r="F5" s="175"/>
    </row>
    <row r="6" spans="1:6" ht="14.25" thickBot="1" thickTop="1">
      <c r="A6" s="176"/>
      <c r="B6" s="177"/>
      <c r="C6" s="168"/>
      <c r="D6" s="168"/>
      <c r="E6" s="178"/>
      <c r="F6" s="178"/>
    </row>
    <row r="7" spans="1:6" ht="37.15" customHeight="1" thickBot="1">
      <c r="A7" s="179" t="s">
        <v>0</v>
      </c>
      <c r="B7" s="180" t="s">
        <v>1</v>
      </c>
      <c r="C7" s="181" t="s">
        <v>2</v>
      </c>
      <c r="D7" s="182" t="s">
        <v>3</v>
      </c>
      <c r="E7" s="183" t="s">
        <v>4</v>
      </c>
      <c r="F7" s="184" t="s">
        <v>7</v>
      </c>
    </row>
    <row r="8" spans="1:6" ht="12.75">
      <c r="A8" s="185"/>
      <c r="B8" s="186" t="s">
        <v>51</v>
      </c>
      <c r="C8" s="187"/>
      <c r="D8" s="187"/>
      <c r="E8" s="188"/>
      <c r="F8" s="189"/>
    </row>
    <row r="9" spans="1:6" s="2" customFormat="1" ht="12">
      <c r="A9" s="190">
        <v>1</v>
      </c>
      <c r="B9" s="191" t="s">
        <v>203</v>
      </c>
      <c r="C9" s="192" t="s">
        <v>6</v>
      </c>
      <c r="D9" s="193">
        <v>1</v>
      </c>
      <c r="E9" s="6"/>
      <c r="F9" s="194">
        <f>E9*D9</f>
        <v>0</v>
      </c>
    </row>
    <row r="10" spans="1:6" ht="12.75" customHeight="1">
      <c r="A10" s="195"/>
      <c r="B10" s="196" t="s">
        <v>204</v>
      </c>
      <c r="C10" s="192"/>
      <c r="D10" s="197"/>
      <c r="E10" s="198"/>
      <c r="F10" s="194"/>
    </row>
    <row r="11" spans="1:6" ht="12.75" customHeight="1">
      <c r="A11" s="190">
        <v>2</v>
      </c>
      <c r="B11" s="191" t="s">
        <v>205</v>
      </c>
      <c r="C11" s="192" t="s">
        <v>6</v>
      </c>
      <c r="D11" s="193">
        <v>1</v>
      </c>
      <c r="E11" s="6"/>
      <c r="F11" s="194">
        <f>E11*D11</f>
        <v>0</v>
      </c>
    </row>
    <row r="12" spans="1:6" ht="12.75" customHeight="1">
      <c r="A12" s="195"/>
      <c r="B12" s="196" t="s">
        <v>204</v>
      </c>
      <c r="C12" s="192"/>
      <c r="D12" s="197"/>
      <c r="E12" s="198"/>
      <c r="F12" s="194"/>
    </row>
    <row r="13" spans="1:6" ht="12.75">
      <c r="A13" s="190">
        <v>3</v>
      </c>
      <c r="B13" s="191" t="s">
        <v>206</v>
      </c>
      <c r="C13" s="192" t="s">
        <v>6</v>
      </c>
      <c r="D13" s="193">
        <v>1</v>
      </c>
      <c r="E13" s="6"/>
      <c r="F13" s="194">
        <f>E13*D13</f>
        <v>0</v>
      </c>
    </row>
    <row r="14" spans="1:6" ht="12.75" customHeight="1">
      <c r="A14" s="195"/>
      <c r="B14" s="196" t="s">
        <v>204</v>
      </c>
      <c r="C14" s="192"/>
      <c r="D14" s="197"/>
      <c r="E14" s="198"/>
      <c r="F14" s="194"/>
    </row>
    <row r="15" spans="1:6" s="2" customFormat="1" ht="12">
      <c r="A15" s="190">
        <v>4</v>
      </c>
      <c r="B15" s="191" t="s">
        <v>207</v>
      </c>
      <c r="C15" s="192" t="s">
        <v>6</v>
      </c>
      <c r="D15" s="193">
        <v>1</v>
      </c>
      <c r="E15" s="6"/>
      <c r="F15" s="194">
        <f>E15*D15</f>
        <v>0</v>
      </c>
    </row>
    <row r="16" spans="1:6" ht="12.75" customHeight="1">
      <c r="A16" s="195"/>
      <c r="B16" s="196" t="s">
        <v>204</v>
      </c>
      <c r="C16" s="192"/>
      <c r="D16" s="197"/>
      <c r="E16" s="198"/>
      <c r="F16" s="194"/>
    </row>
    <row r="17" spans="1:6" ht="12.75" customHeight="1">
      <c r="A17" s="190">
        <v>5</v>
      </c>
      <c r="B17" s="191" t="s">
        <v>208</v>
      </c>
      <c r="C17" s="192" t="s">
        <v>6</v>
      </c>
      <c r="D17" s="193">
        <v>1</v>
      </c>
      <c r="E17" s="6"/>
      <c r="F17" s="194">
        <f>E17*D17</f>
        <v>0</v>
      </c>
    </row>
    <row r="18" spans="1:6" ht="12.75" customHeight="1">
      <c r="A18" s="195"/>
      <c r="B18" s="196" t="s">
        <v>204</v>
      </c>
      <c r="C18" s="192"/>
      <c r="D18" s="197"/>
      <c r="E18" s="198"/>
      <c r="F18" s="194"/>
    </row>
    <row r="19" spans="1:6" s="2" customFormat="1" ht="12.75" customHeight="1">
      <c r="A19" s="190">
        <v>6</v>
      </c>
      <c r="B19" s="191" t="s">
        <v>209</v>
      </c>
      <c r="C19" s="192" t="s">
        <v>6</v>
      </c>
      <c r="D19" s="193">
        <v>3</v>
      </c>
      <c r="E19" s="6"/>
      <c r="F19" s="194">
        <f>E19*D19</f>
        <v>0</v>
      </c>
    </row>
    <row r="20" spans="1:6" ht="12.75" customHeight="1">
      <c r="A20" s="195"/>
      <c r="B20" s="196" t="s">
        <v>204</v>
      </c>
      <c r="C20" s="192"/>
      <c r="D20" s="197"/>
      <c r="E20" s="198"/>
      <c r="F20" s="194"/>
    </row>
    <row r="21" spans="1:6" ht="12.75" customHeight="1">
      <c r="A21" s="190">
        <v>7</v>
      </c>
      <c r="B21" s="191" t="s">
        <v>210</v>
      </c>
      <c r="C21" s="192" t="s">
        <v>6</v>
      </c>
      <c r="D21" s="193">
        <v>1</v>
      </c>
      <c r="E21" s="6"/>
      <c r="F21" s="194">
        <f>E21*D21</f>
        <v>0</v>
      </c>
    </row>
    <row r="22" spans="1:6" ht="12.75" customHeight="1">
      <c r="A22" s="195"/>
      <c r="B22" s="196" t="s">
        <v>204</v>
      </c>
      <c r="C22" s="192"/>
      <c r="D22" s="197"/>
      <c r="E22" s="198"/>
      <c r="F22" s="194"/>
    </row>
    <row r="23" spans="1:6" ht="12.75" customHeight="1">
      <c r="A23" s="190">
        <v>8</v>
      </c>
      <c r="B23" s="191" t="s">
        <v>211</v>
      </c>
      <c r="C23" s="192" t="s">
        <v>6</v>
      </c>
      <c r="D23" s="193">
        <v>1</v>
      </c>
      <c r="E23" s="6"/>
      <c r="F23" s="194">
        <f>E23*D23</f>
        <v>0</v>
      </c>
    </row>
    <row r="24" spans="1:6" ht="12.75" customHeight="1">
      <c r="A24" s="195"/>
      <c r="B24" s="196" t="s">
        <v>204</v>
      </c>
      <c r="C24" s="192"/>
      <c r="D24" s="197"/>
      <c r="E24" s="198"/>
      <c r="F24" s="194"/>
    </row>
    <row r="25" spans="1:6" ht="12.75" customHeight="1">
      <c r="A25" s="190">
        <v>9</v>
      </c>
      <c r="B25" s="191" t="s">
        <v>212</v>
      </c>
      <c r="C25" s="192" t="s">
        <v>6</v>
      </c>
      <c r="D25" s="193">
        <v>1</v>
      </c>
      <c r="E25" s="6"/>
      <c r="F25" s="194">
        <f>E25*D25</f>
        <v>0</v>
      </c>
    </row>
    <row r="26" spans="1:6" ht="12.75" customHeight="1">
      <c r="A26" s="195"/>
      <c r="B26" s="196" t="s">
        <v>204</v>
      </c>
      <c r="C26" s="192"/>
      <c r="D26" s="197"/>
      <c r="E26" s="198"/>
      <c r="F26" s="194"/>
    </row>
    <row r="27" spans="1:6" ht="12.75" customHeight="1">
      <c r="A27" s="200">
        <v>10</v>
      </c>
      <c r="B27" s="191" t="s">
        <v>213</v>
      </c>
      <c r="C27" s="192" t="s">
        <v>6</v>
      </c>
      <c r="D27" s="193">
        <v>1</v>
      </c>
      <c r="E27" s="6"/>
      <c r="F27" s="194">
        <f>E27*D27</f>
        <v>0</v>
      </c>
    </row>
    <row r="28" spans="1:6" ht="12.75" customHeight="1">
      <c r="A28" s="185"/>
      <c r="B28" s="196" t="s">
        <v>204</v>
      </c>
      <c r="C28" s="192"/>
      <c r="D28" s="197"/>
      <c r="E28" s="198"/>
      <c r="F28" s="194"/>
    </row>
    <row r="29" spans="1:6" ht="12.75" customHeight="1">
      <c r="A29" s="190">
        <v>11</v>
      </c>
      <c r="B29" s="199" t="s">
        <v>214</v>
      </c>
      <c r="C29" s="192" t="s">
        <v>6</v>
      </c>
      <c r="D29" s="193">
        <v>1</v>
      </c>
      <c r="E29" s="6"/>
      <c r="F29" s="194">
        <f>E29*D29</f>
        <v>0</v>
      </c>
    </row>
    <row r="30" spans="1:6" ht="12.75" customHeight="1">
      <c r="A30" s="195"/>
      <c r="B30" s="196" t="s">
        <v>204</v>
      </c>
      <c r="C30" s="192"/>
      <c r="D30" s="197"/>
      <c r="E30" s="198"/>
      <c r="F30" s="194"/>
    </row>
    <row r="31" spans="1:6" ht="12.75" customHeight="1">
      <c r="A31" s="190">
        <v>12</v>
      </c>
      <c r="B31" s="191" t="s">
        <v>215</v>
      </c>
      <c r="C31" s="192" t="s">
        <v>6</v>
      </c>
      <c r="D31" s="193">
        <v>2</v>
      </c>
      <c r="E31" s="6"/>
      <c r="F31" s="194">
        <f>E31*D31</f>
        <v>0</v>
      </c>
    </row>
    <row r="32" spans="1:6" ht="12.75" customHeight="1">
      <c r="A32" s="195"/>
      <c r="B32" s="196" t="s">
        <v>204</v>
      </c>
      <c r="C32" s="192"/>
      <c r="D32" s="197"/>
      <c r="E32" s="198"/>
      <c r="F32" s="194"/>
    </row>
    <row r="33" spans="1:6" ht="12.75" customHeight="1">
      <c r="A33" s="190">
        <v>13</v>
      </c>
      <c r="B33" s="191" t="s">
        <v>216</v>
      </c>
      <c r="C33" s="192" t="s">
        <v>6</v>
      </c>
      <c r="D33" s="193">
        <v>1</v>
      </c>
      <c r="E33" s="6"/>
      <c r="F33" s="194">
        <f>E33*D33</f>
        <v>0</v>
      </c>
    </row>
    <row r="34" spans="1:6" ht="12.75" customHeight="1">
      <c r="A34" s="195"/>
      <c r="B34" s="196" t="s">
        <v>204</v>
      </c>
      <c r="C34" s="192"/>
      <c r="D34" s="197"/>
      <c r="E34" s="198"/>
      <c r="F34" s="194"/>
    </row>
    <row r="35" spans="1:6" ht="12.75" customHeight="1">
      <c r="A35" s="190">
        <v>14</v>
      </c>
      <c r="B35" s="191" t="s">
        <v>217</v>
      </c>
      <c r="C35" s="192" t="s">
        <v>6</v>
      </c>
      <c r="D35" s="193">
        <v>1</v>
      </c>
      <c r="E35" s="6"/>
      <c r="F35" s="194">
        <f>E35*D35</f>
        <v>0</v>
      </c>
    </row>
    <row r="36" spans="1:6" ht="12.75" customHeight="1">
      <c r="A36" s="195"/>
      <c r="B36" s="196" t="s">
        <v>204</v>
      </c>
      <c r="C36" s="192"/>
      <c r="D36" s="197"/>
      <c r="E36" s="198"/>
      <c r="F36" s="194"/>
    </row>
    <row r="37" spans="1:6" ht="12.75" customHeight="1">
      <c r="A37" s="190">
        <v>15</v>
      </c>
      <c r="B37" s="191" t="s">
        <v>218</v>
      </c>
      <c r="C37" s="192" t="s">
        <v>6</v>
      </c>
      <c r="D37" s="193">
        <v>3</v>
      </c>
      <c r="E37" s="6"/>
      <c r="F37" s="194">
        <f>E37*D37</f>
        <v>0</v>
      </c>
    </row>
    <row r="38" spans="1:6" ht="12.75" customHeight="1">
      <c r="A38" s="195"/>
      <c r="B38" s="196" t="s">
        <v>204</v>
      </c>
      <c r="C38" s="192"/>
      <c r="D38" s="201"/>
      <c r="E38" s="198"/>
      <c r="F38" s="194"/>
    </row>
    <row r="39" spans="1:6" ht="12.75" customHeight="1">
      <c r="A39" s="200">
        <v>16</v>
      </c>
      <c r="B39" s="191" t="s">
        <v>219</v>
      </c>
      <c r="C39" s="192" t="s">
        <v>6</v>
      </c>
      <c r="D39" s="193">
        <v>1</v>
      </c>
      <c r="E39" s="6"/>
      <c r="F39" s="194">
        <f>E39*D39</f>
        <v>0</v>
      </c>
    </row>
    <row r="40" spans="1:6" ht="12.75" customHeight="1">
      <c r="A40" s="195"/>
      <c r="B40" s="196" t="s">
        <v>204</v>
      </c>
      <c r="C40" s="192"/>
      <c r="D40" s="201"/>
      <c r="E40" s="198"/>
      <c r="F40" s="194"/>
    </row>
    <row r="41" spans="1:6" ht="12.75" customHeight="1">
      <c r="A41" s="200">
        <v>17</v>
      </c>
      <c r="B41" s="191" t="s">
        <v>220</v>
      </c>
      <c r="C41" s="192" t="s">
        <v>6</v>
      </c>
      <c r="D41" s="193">
        <v>2</v>
      </c>
      <c r="E41" s="6"/>
      <c r="F41" s="194">
        <f>E41*D41</f>
        <v>0</v>
      </c>
    </row>
    <row r="42" spans="1:6" ht="12.75" customHeight="1">
      <c r="A42" s="195"/>
      <c r="B42" s="196" t="s">
        <v>204</v>
      </c>
      <c r="C42" s="192"/>
      <c r="D42" s="201"/>
      <c r="E42" s="198"/>
      <c r="F42" s="194"/>
    </row>
    <row r="43" spans="1:6" ht="12.75" customHeight="1">
      <c r="A43" s="200">
        <v>18</v>
      </c>
      <c r="B43" s="199" t="s">
        <v>221</v>
      </c>
      <c r="C43" s="192" t="s">
        <v>6</v>
      </c>
      <c r="D43" s="193">
        <v>2</v>
      </c>
      <c r="E43" s="6"/>
      <c r="F43" s="194">
        <f>E43*D43</f>
        <v>0</v>
      </c>
    </row>
    <row r="44" spans="1:6" ht="12.75" customHeight="1">
      <c r="A44" s="195"/>
      <c r="B44" s="196" t="s">
        <v>204</v>
      </c>
      <c r="C44" s="192"/>
      <c r="D44" s="201"/>
      <c r="E44" s="198"/>
      <c r="F44" s="194"/>
    </row>
    <row r="45" spans="1:6" ht="12.75" customHeight="1">
      <c r="A45" s="200">
        <v>19</v>
      </c>
      <c r="B45" s="191" t="s">
        <v>222</v>
      </c>
      <c r="C45" s="192" t="s">
        <v>6</v>
      </c>
      <c r="D45" s="193">
        <v>3</v>
      </c>
      <c r="E45" s="6"/>
      <c r="F45" s="194">
        <f>E45*D45</f>
        <v>0</v>
      </c>
    </row>
    <row r="46" spans="1:6" ht="12.75" customHeight="1">
      <c r="A46" s="195"/>
      <c r="B46" s="196" t="s">
        <v>204</v>
      </c>
      <c r="C46" s="192"/>
      <c r="D46" s="201"/>
      <c r="E46" s="198"/>
      <c r="F46" s="194"/>
    </row>
    <row r="47" spans="1:6" ht="12.75" customHeight="1">
      <c r="A47" s="200">
        <v>20</v>
      </c>
      <c r="B47" s="191" t="s">
        <v>224</v>
      </c>
      <c r="C47" s="192" t="s">
        <v>6</v>
      </c>
      <c r="D47" s="193">
        <v>1</v>
      </c>
      <c r="E47" s="6"/>
      <c r="F47" s="194">
        <f>E47*D47</f>
        <v>0</v>
      </c>
    </row>
    <row r="48" spans="1:6" ht="12.75" customHeight="1">
      <c r="A48" s="185"/>
      <c r="B48" s="196" t="s">
        <v>204</v>
      </c>
      <c r="C48" s="192"/>
      <c r="D48" s="201"/>
      <c r="E48" s="198"/>
      <c r="F48" s="194"/>
    </row>
    <row r="49" spans="1:6" ht="12.75" customHeight="1">
      <c r="A49" s="190">
        <v>21</v>
      </c>
      <c r="B49" s="191" t="s">
        <v>223</v>
      </c>
      <c r="C49" s="192" t="s">
        <v>6</v>
      </c>
      <c r="D49" s="193">
        <v>2</v>
      </c>
      <c r="E49" s="6"/>
      <c r="F49" s="194">
        <f>E49*D49</f>
        <v>0</v>
      </c>
    </row>
    <row r="50" spans="1:6" ht="12.75" customHeight="1">
      <c r="A50" s="195"/>
      <c r="B50" s="196" t="s">
        <v>204</v>
      </c>
      <c r="C50" s="192"/>
      <c r="D50" s="201"/>
      <c r="E50" s="198"/>
      <c r="F50" s="194"/>
    </row>
    <row r="51" spans="1:6" ht="12.75" customHeight="1">
      <c r="A51" s="200">
        <v>22</v>
      </c>
      <c r="B51" s="191" t="s">
        <v>225</v>
      </c>
      <c r="C51" s="192" t="s">
        <v>6</v>
      </c>
      <c r="D51" s="193">
        <v>1</v>
      </c>
      <c r="E51" s="6"/>
      <c r="F51" s="194">
        <f>E51*D51</f>
        <v>0</v>
      </c>
    </row>
    <row r="52" spans="1:6" ht="12.75" customHeight="1">
      <c r="A52" s="185"/>
      <c r="B52" s="196" t="s">
        <v>204</v>
      </c>
      <c r="C52" s="192"/>
      <c r="D52" s="201"/>
      <c r="E52" s="198"/>
      <c r="F52" s="194"/>
    </row>
    <row r="53" spans="1:6" ht="12.75" customHeight="1">
      <c r="A53" s="200">
        <v>23</v>
      </c>
      <c r="B53" s="191" t="s">
        <v>226</v>
      </c>
      <c r="C53" s="192" t="s">
        <v>6</v>
      </c>
      <c r="D53" s="193">
        <v>1</v>
      </c>
      <c r="E53" s="6"/>
      <c r="F53" s="194">
        <f>E53*D53</f>
        <v>0</v>
      </c>
    </row>
    <row r="54" spans="1:6" ht="12.75" customHeight="1">
      <c r="A54" s="202"/>
      <c r="B54" s="196" t="s">
        <v>204</v>
      </c>
      <c r="C54" s="192"/>
      <c r="D54" s="193"/>
      <c r="E54" s="198"/>
      <c r="F54" s="194"/>
    </row>
    <row r="55" spans="1:6" ht="12.75" customHeight="1">
      <c r="A55" s="200">
        <v>24</v>
      </c>
      <c r="B55" s="191" t="s">
        <v>227</v>
      </c>
      <c r="C55" s="192" t="s">
        <v>6</v>
      </c>
      <c r="D55" s="193">
        <v>1</v>
      </c>
      <c r="E55" s="6"/>
      <c r="F55" s="194">
        <f>E55*D55</f>
        <v>0</v>
      </c>
    </row>
    <row r="56" spans="1:6" ht="12.75" customHeight="1">
      <c r="A56" s="200"/>
      <c r="B56" s="203" t="s">
        <v>204</v>
      </c>
      <c r="C56" s="204"/>
      <c r="D56" s="205"/>
      <c r="E56" s="206"/>
      <c r="F56" s="207"/>
    </row>
    <row r="57" spans="1:6" ht="12.75" customHeight="1">
      <c r="A57" s="200">
        <v>25</v>
      </c>
      <c r="B57" s="191" t="s">
        <v>228</v>
      </c>
      <c r="C57" s="192" t="s">
        <v>6</v>
      </c>
      <c r="D57" s="193">
        <v>1</v>
      </c>
      <c r="E57" s="6"/>
      <c r="F57" s="194">
        <f>E57*D57</f>
        <v>0</v>
      </c>
    </row>
    <row r="58" spans="1:6" ht="12.75" customHeight="1">
      <c r="A58" s="202"/>
      <c r="B58" s="196" t="s">
        <v>204</v>
      </c>
      <c r="C58" s="192"/>
      <c r="D58" s="193"/>
      <c r="E58" s="198"/>
      <c r="F58" s="194"/>
    </row>
    <row r="59" spans="1:6" ht="12.75" customHeight="1">
      <c r="A59" s="200">
        <v>26</v>
      </c>
      <c r="B59" s="191" t="s">
        <v>229</v>
      </c>
      <c r="C59" s="192" t="s">
        <v>6</v>
      </c>
      <c r="D59" s="193">
        <v>1</v>
      </c>
      <c r="E59" s="6"/>
      <c r="F59" s="194">
        <f>E59*D59</f>
        <v>0</v>
      </c>
    </row>
    <row r="60" spans="1:6" ht="12.75" customHeight="1">
      <c r="A60" s="202"/>
      <c r="B60" s="196" t="s">
        <v>204</v>
      </c>
      <c r="C60" s="192"/>
      <c r="D60" s="193"/>
      <c r="E60" s="198"/>
      <c r="F60" s="194"/>
    </row>
    <row r="61" spans="1:6" ht="12.75" customHeight="1">
      <c r="A61" s="200">
        <v>27</v>
      </c>
      <c r="B61" s="191" t="s">
        <v>230</v>
      </c>
      <c r="C61" s="192" t="s">
        <v>6</v>
      </c>
      <c r="D61" s="193">
        <v>1</v>
      </c>
      <c r="E61" s="6"/>
      <c r="F61" s="194">
        <f>E61*D61</f>
        <v>0</v>
      </c>
    </row>
    <row r="62" spans="1:6" ht="12.75" customHeight="1">
      <c r="A62" s="202"/>
      <c r="B62" s="196" t="s">
        <v>204</v>
      </c>
      <c r="C62" s="192"/>
      <c r="D62" s="193"/>
      <c r="E62" s="198"/>
      <c r="F62" s="194"/>
    </row>
    <row r="63" spans="1:6" ht="12.75" customHeight="1">
      <c r="A63" s="200">
        <v>28</v>
      </c>
      <c r="B63" s="191" t="s">
        <v>231</v>
      </c>
      <c r="C63" s="192" t="s">
        <v>6</v>
      </c>
      <c r="D63" s="193">
        <v>1</v>
      </c>
      <c r="E63" s="6"/>
      <c r="F63" s="194">
        <f>E63*D63</f>
        <v>0</v>
      </c>
    </row>
    <row r="64" spans="1:6" ht="12.75" customHeight="1">
      <c r="A64" s="202"/>
      <c r="B64" s="196" t="s">
        <v>204</v>
      </c>
      <c r="C64" s="192"/>
      <c r="D64" s="193"/>
      <c r="E64" s="198"/>
      <c r="F64" s="194"/>
    </row>
    <row r="65" spans="1:6" ht="12.75" customHeight="1">
      <c r="A65" s="200">
        <v>29</v>
      </c>
      <c r="B65" s="191" t="s">
        <v>232</v>
      </c>
      <c r="C65" s="192" t="s">
        <v>6</v>
      </c>
      <c r="D65" s="193">
        <v>1</v>
      </c>
      <c r="E65" s="6"/>
      <c r="F65" s="194">
        <f>E65*D65</f>
        <v>0</v>
      </c>
    </row>
    <row r="66" spans="1:6" ht="12.75" customHeight="1">
      <c r="A66" s="202"/>
      <c r="B66" s="196" t="s">
        <v>204</v>
      </c>
      <c r="C66" s="192"/>
      <c r="D66" s="193"/>
      <c r="E66" s="198"/>
      <c r="F66" s="194"/>
    </row>
    <row r="67" spans="1:6" ht="12.75" customHeight="1">
      <c r="A67" s="200">
        <v>30</v>
      </c>
      <c r="B67" s="191" t="s">
        <v>233</v>
      </c>
      <c r="C67" s="192" t="s">
        <v>6</v>
      </c>
      <c r="D67" s="193">
        <v>3</v>
      </c>
      <c r="E67" s="6"/>
      <c r="F67" s="194">
        <f>E67*D67</f>
        <v>0</v>
      </c>
    </row>
    <row r="68" spans="1:6" ht="12.75" customHeight="1">
      <c r="A68" s="202"/>
      <c r="B68" s="196" t="s">
        <v>204</v>
      </c>
      <c r="C68" s="192"/>
      <c r="D68" s="193"/>
      <c r="E68" s="198"/>
      <c r="F68" s="194"/>
    </row>
    <row r="69" spans="1:6" ht="12.75" customHeight="1">
      <c r="A69" s="200">
        <v>31</v>
      </c>
      <c r="B69" s="191" t="s">
        <v>234</v>
      </c>
      <c r="C69" s="192" t="s">
        <v>6</v>
      </c>
      <c r="D69" s="193">
        <v>1</v>
      </c>
      <c r="E69" s="6"/>
      <c r="F69" s="194">
        <f>E69*D69</f>
        <v>0</v>
      </c>
    </row>
    <row r="70" spans="1:6" ht="12.75" customHeight="1">
      <c r="A70" s="202"/>
      <c r="B70" s="196" t="s">
        <v>204</v>
      </c>
      <c r="C70" s="192"/>
      <c r="D70" s="193"/>
      <c r="E70" s="198"/>
      <c r="F70" s="194"/>
    </row>
    <row r="71" spans="1:6" ht="12.75" customHeight="1">
      <c r="A71" s="200">
        <v>32</v>
      </c>
      <c r="B71" s="191" t="s">
        <v>235</v>
      </c>
      <c r="C71" s="192" t="s">
        <v>6</v>
      </c>
      <c r="D71" s="193">
        <v>1</v>
      </c>
      <c r="E71" s="6"/>
      <c r="F71" s="194">
        <f>E71*D71</f>
        <v>0</v>
      </c>
    </row>
    <row r="72" spans="1:6" ht="12.75" customHeight="1">
      <c r="A72" s="202"/>
      <c r="B72" s="196" t="s">
        <v>204</v>
      </c>
      <c r="C72" s="192"/>
      <c r="D72" s="193"/>
      <c r="E72" s="198"/>
      <c r="F72" s="194"/>
    </row>
    <row r="73" spans="1:6" ht="12.75" customHeight="1">
      <c r="A73" s="200">
        <v>33</v>
      </c>
      <c r="B73" s="191" t="s">
        <v>236</v>
      </c>
      <c r="C73" s="192" t="s">
        <v>6</v>
      </c>
      <c r="D73" s="193">
        <v>1</v>
      </c>
      <c r="E73" s="6"/>
      <c r="F73" s="194">
        <f>E73*D73</f>
        <v>0</v>
      </c>
    </row>
    <row r="74" spans="1:6" ht="12.75" customHeight="1">
      <c r="A74" s="202"/>
      <c r="B74" s="196" t="s">
        <v>204</v>
      </c>
      <c r="C74" s="192"/>
      <c r="D74" s="193"/>
      <c r="E74" s="198"/>
      <c r="F74" s="194"/>
    </row>
    <row r="75" spans="1:6" ht="12.75" customHeight="1">
      <c r="A75" s="200">
        <v>34</v>
      </c>
      <c r="B75" s="191" t="s">
        <v>237</v>
      </c>
      <c r="C75" s="192" t="s">
        <v>6</v>
      </c>
      <c r="D75" s="193">
        <v>1</v>
      </c>
      <c r="E75" s="6"/>
      <c r="F75" s="194">
        <f>E75*D75</f>
        <v>0</v>
      </c>
    </row>
    <row r="76" spans="1:6" ht="12.75" customHeight="1">
      <c r="A76" s="202"/>
      <c r="B76" s="196" t="s">
        <v>204</v>
      </c>
      <c r="C76" s="192"/>
      <c r="D76" s="193"/>
      <c r="E76" s="198"/>
      <c r="F76" s="194"/>
    </row>
    <row r="77" spans="1:6" ht="12.75" customHeight="1">
      <c r="A77" s="200">
        <v>35</v>
      </c>
      <c r="B77" s="191" t="s">
        <v>238</v>
      </c>
      <c r="C77" s="192" t="s">
        <v>6</v>
      </c>
      <c r="D77" s="193">
        <v>1</v>
      </c>
      <c r="E77" s="6"/>
      <c r="F77" s="194">
        <f>E77*D77</f>
        <v>0</v>
      </c>
    </row>
    <row r="78" spans="1:6" ht="12.75" customHeight="1">
      <c r="A78" s="202"/>
      <c r="B78" s="196" t="s">
        <v>204</v>
      </c>
      <c r="C78" s="192"/>
      <c r="D78" s="193"/>
      <c r="E78" s="198"/>
      <c r="F78" s="194"/>
    </row>
    <row r="79" spans="1:6" ht="12.75" customHeight="1">
      <c r="A79" s="200">
        <v>36</v>
      </c>
      <c r="B79" s="191" t="s">
        <v>239</v>
      </c>
      <c r="C79" s="192" t="s">
        <v>6</v>
      </c>
      <c r="D79" s="193">
        <v>1</v>
      </c>
      <c r="E79" s="6"/>
      <c r="F79" s="194">
        <f>E79*D79</f>
        <v>0</v>
      </c>
    </row>
    <row r="80" spans="1:6" ht="12.75" customHeight="1">
      <c r="A80" s="202"/>
      <c r="B80" s="196" t="s">
        <v>204</v>
      </c>
      <c r="C80" s="192"/>
      <c r="D80" s="193"/>
      <c r="E80" s="198"/>
      <c r="F80" s="194"/>
    </row>
    <row r="81" spans="1:6" ht="12.75" customHeight="1">
      <c r="A81" s="200">
        <v>37</v>
      </c>
      <c r="B81" s="191" t="s">
        <v>240</v>
      </c>
      <c r="C81" s="192" t="s">
        <v>6</v>
      </c>
      <c r="D81" s="193">
        <v>4</v>
      </c>
      <c r="E81" s="6"/>
      <c r="F81" s="194">
        <f>E81*D81</f>
        <v>0</v>
      </c>
    </row>
    <row r="82" spans="1:6" ht="12.75" customHeight="1">
      <c r="A82" s="202"/>
      <c r="B82" s="196" t="s">
        <v>204</v>
      </c>
      <c r="C82" s="192"/>
      <c r="D82" s="193"/>
      <c r="E82" s="198"/>
      <c r="F82" s="194"/>
    </row>
    <row r="83" spans="1:6" ht="12.75" customHeight="1">
      <c r="A83" s="200">
        <v>38</v>
      </c>
      <c r="B83" s="191" t="s">
        <v>241</v>
      </c>
      <c r="C83" s="192" t="s">
        <v>6</v>
      </c>
      <c r="D83" s="193">
        <v>3</v>
      </c>
      <c r="E83" s="6"/>
      <c r="F83" s="194">
        <f>E83*D83</f>
        <v>0</v>
      </c>
    </row>
    <row r="84" spans="1:6" ht="12.75" customHeight="1">
      <c r="A84" s="202"/>
      <c r="B84" s="196" t="s">
        <v>204</v>
      </c>
      <c r="C84" s="192"/>
      <c r="D84" s="193"/>
      <c r="E84" s="198"/>
      <c r="F84" s="194"/>
    </row>
    <row r="85" spans="1:6" ht="12.75" customHeight="1">
      <c r="A85" s="200">
        <v>39</v>
      </c>
      <c r="B85" s="191" t="s">
        <v>242</v>
      </c>
      <c r="C85" s="192" t="s">
        <v>6</v>
      </c>
      <c r="D85" s="193">
        <v>1</v>
      </c>
      <c r="E85" s="11"/>
      <c r="F85" s="194">
        <f>E85*D85</f>
        <v>0</v>
      </c>
    </row>
    <row r="86" spans="1:6" ht="12.75" customHeight="1">
      <c r="A86" s="202"/>
      <c r="B86" s="196" t="s">
        <v>204</v>
      </c>
      <c r="C86" s="192"/>
      <c r="D86" s="193"/>
      <c r="E86" s="198"/>
      <c r="F86" s="194"/>
    </row>
    <row r="87" spans="1:6" ht="12.75" customHeight="1">
      <c r="A87" s="200">
        <v>40</v>
      </c>
      <c r="B87" s="191" t="s">
        <v>243</v>
      </c>
      <c r="C87" s="192" t="s">
        <v>6</v>
      </c>
      <c r="D87" s="193">
        <v>1</v>
      </c>
      <c r="E87" s="11"/>
      <c r="F87" s="194">
        <f>E87*D87</f>
        <v>0</v>
      </c>
    </row>
    <row r="88" spans="1:6" ht="12.75" customHeight="1">
      <c r="A88" s="202"/>
      <c r="B88" s="196" t="s">
        <v>204</v>
      </c>
      <c r="C88" s="192"/>
      <c r="D88" s="193"/>
      <c r="E88" s="198"/>
      <c r="F88" s="194"/>
    </row>
    <row r="89" spans="1:6" ht="12.75" customHeight="1">
      <c r="A89" s="200">
        <v>41</v>
      </c>
      <c r="B89" s="191" t="s">
        <v>244</v>
      </c>
      <c r="C89" s="192" t="s">
        <v>6</v>
      </c>
      <c r="D89" s="193">
        <v>1</v>
      </c>
      <c r="E89" s="11"/>
      <c r="F89" s="194">
        <f aca="true" t="shared" si="0" ref="F89">E89*D89</f>
        <v>0</v>
      </c>
    </row>
    <row r="90" spans="1:6" ht="12.75" customHeight="1">
      <c r="A90" s="202"/>
      <c r="B90" s="196" t="s">
        <v>204</v>
      </c>
      <c r="C90" s="192"/>
      <c r="D90" s="193"/>
      <c r="E90" s="198"/>
      <c r="F90" s="194"/>
    </row>
    <row r="91" spans="1:6" ht="12.75" customHeight="1">
      <c r="A91" s="200">
        <v>42</v>
      </c>
      <c r="B91" s="191" t="s">
        <v>245</v>
      </c>
      <c r="C91" s="192" t="s">
        <v>6</v>
      </c>
      <c r="D91" s="193">
        <v>4</v>
      </c>
      <c r="E91" s="11"/>
      <c r="F91" s="194">
        <f aca="true" t="shared" si="1" ref="F91">E91*D91</f>
        <v>0</v>
      </c>
    </row>
    <row r="92" spans="1:6" ht="12.75" customHeight="1">
      <c r="A92" s="202"/>
      <c r="B92" s="196" t="s">
        <v>204</v>
      </c>
      <c r="C92" s="192"/>
      <c r="D92" s="193"/>
      <c r="E92" s="198"/>
      <c r="F92" s="194"/>
    </row>
    <row r="93" spans="1:6" ht="12.75" customHeight="1">
      <c r="A93" s="200">
        <v>43</v>
      </c>
      <c r="B93" s="191" t="s">
        <v>246</v>
      </c>
      <c r="C93" s="192" t="s">
        <v>6</v>
      </c>
      <c r="D93" s="193">
        <v>1</v>
      </c>
      <c r="E93" s="11"/>
      <c r="F93" s="194">
        <f aca="true" t="shared" si="2" ref="F93">E93*D93</f>
        <v>0</v>
      </c>
    </row>
    <row r="94" spans="1:6" ht="12.75" customHeight="1">
      <c r="A94" s="202"/>
      <c r="B94" s="196" t="s">
        <v>204</v>
      </c>
      <c r="C94" s="192"/>
      <c r="D94" s="193"/>
      <c r="E94" s="198"/>
      <c r="F94" s="194"/>
    </row>
    <row r="95" spans="1:6" ht="12.75" customHeight="1">
      <c r="A95" s="200">
        <v>44</v>
      </c>
      <c r="B95" s="191" t="s">
        <v>247</v>
      </c>
      <c r="C95" s="192" t="s">
        <v>6</v>
      </c>
      <c r="D95" s="193">
        <v>1</v>
      </c>
      <c r="E95" s="11"/>
      <c r="F95" s="194">
        <f aca="true" t="shared" si="3" ref="F95">E95*D95</f>
        <v>0</v>
      </c>
    </row>
    <row r="96" spans="1:6" ht="12.75" customHeight="1">
      <c r="A96" s="202"/>
      <c r="B96" s="196" t="s">
        <v>204</v>
      </c>
      <c r="C96" s="192"/>
      <c r="D96" s="193"/>
      <c r="E96" s="198"/>
      <c r="F96" s="194"/>
    </row>
    <row r="97" spans="1:6" ht="12.75" customHeight="1">
      <c r="A97" s="200">
        <v>45</v>
      </c>
      <c r="B97" s="191" t="s">
        <v>248</v>
      </c>
      <c r="C97" s="192" t="s">
        <v>6</v>
      </c>
      <c r="D97" s="193">
        <v>1</v>
      </c>
      <c r="E97" s="11"/>
      <c r="F97" s="194">
        <f aca="true" t="shared" si="4" ref="F97">E97*D97</f>
        <v>0</v>
      </c>
    </row>
    <row r="98" spans="1:6" ht="12.75" customHeight="1">
      <c r="A98" s="202"/>
      <c r="B98" s="196" t="s">
        <v>204</v>
      </c>
      <c r="C98" s="192"/>
      <c r="D98" s="193"/>
      <c r="E98" s="198"/>
      <c r="F98" s="194"/>
    </row>
    <row r="99" spans="1:6" ht="12.75" customHeight="1">
      <c r="A99" s="200">
        <v>46</v>
      </c>
      <c r="B99" s="191" t="s">
        <v>249</v>
      </c>
      <c r="C99" s="192" t="s">
        <v>6</v>
      </c>
      <c r="D99" s="193">
        <v>1</v>
      </c>
      <c r="E99" s="11"/>
      <c r="F99" s="194">
        <f aca="true" t="shared" si="5" ref="F99">E99*D99</f>
        <v>0</v>
      </c>
    </row>
    <row r="100" spans="1:6" ht="12.75" customHeight="1">
      <c r="A100" s="202"/>
      <c r="B100" s="196" t="s">
        <v>204</v>
      </c>
      <c r="C100" s="192"/>
      <c r="D100" s="193"/>
      <c r="E100" s="198"/>
      <c r="F100" s="194"/>
    </row>
    <row r="101" spans="1:6" ht="12.75" customHeight="1">
      <c r="A101" s="200">
        <v>47</v>
      </c>
      <c r="B101" s="191" t="s">
        <v>250</v>
      </c>
      <c r="C101" s="192" t="s">
        <v>6</v>
      </c>
      <c r="D101" s="193">
        <v>3</v>
      </c>
      <c r="E101" s="11"/>
      <c r="F101" s="194">
        <f aca="true" t="shared" si="6" ref="F101">E101*D101</f>
        <v>0</v>
      </c>
    </row>
    <row r="102" spans="1:6" ht="12.75" customHeight="1">
      <c r="A102" s="202"/>
      <c r="B102" s="196" t="s">
        <v>204</v>
      </c>
      <c r="C102" s="192"/>
      <c r="D102" s="193"/>
      <c r="E102" s="198"/>
      <c r="F102" s="194"/>
    </row>
    <row r="103" spans="1:6" ht="12.75" customHeight="1">
      <c r="A103" s="200">
        <v>48</v>
      </c>
      <c r="B103" s="191" t="s">
        <v>251</v>
      </c>
      <c r="C103" s="192" t="s">
        <v>6</v>
      </c>
      <c r="D103" s="193">
        <v>1</v>
      </c>
      <c r="E103" s="11"/>
      <c r="F103" s="194">
        <f aca="true" t="shared" si="7" ref="F103">E103*D103</f>
        <v>0</v>
      </c>
    </row>
    <row r="104" spans="1:6" ht="12.75" customHeight="1">
      <c r="A104" s="200"/>
      <c r="B104" s="203" t="s">
        <v>204</v>
      </c>
      <c r="C104" s="204"/>
      <c r="D104" s="205"/>
      <c r="E104" s="206"/>
      <c r="F104" s="207"/>
    </row>
    <row r="105" spans="1:6" ht="12.75" customHeight="1">
      <c r="A105" s="200">
        <v>49</v>
      </c>
      <c r="B105" s="191" t="s">
        <v>252</v>
      </c>
      <c r="C105" s="192" t="s">
        <v>6</v>
      </c>
      <c r="D105" s="193">
        <v>2</v>
      </c>
      <c r="E105" s="11"/>
      <c r="F105" s="194">
        <f aca="true" t="shared" si="8" ref="F105">E105*D105</f>
        <v>0</v>
      </c>
    </row>
    <row r="106" spans="1:6" ht="12.75" customHeight="1">
      <c r="A106" s="202"/>
      <c r="B106" s="196" t="s">
        <v>204</v>
      </c>
      <c r="C106" s="192"/>
      <c r="D106" s="193"/>
      <c r="E106" s="198"/>
      <c r="F106" s="194"/>
    </row>
    <row r="107" spans="1:6" ht="12.75" customHeight="1">
      <c r="A107" s="200">
        <v>50</v>
      </c>
      <c r="B107" s="191" t="s">
        <v>253</v>
      </c>
      <c r="C107" s="192" t="s">
        <v>6</v>
      </c>
      <c r="D107" s="193">
        <v>1</v>
      </c>
      <c r="E107" s="11"/>
      <c r="F107" s="194">
        <f aca="true" t="shared" si="9" ref="F107">E107*D107</f>
        <v>0</v>
      </c>
    </row>
    <row r="108" spans="1:6" ht="12.75" customHeight="1">
      <c r="A108" s="202"/>
      <c r="B108" s="196" t="s">
        <v>204</v>
      </c>
      <c r="C108" s="192"/>
      <c r="D108" s="193"/>
      <c r="E108" s="198"/>
      <c r="F108" s="194"/>
    </row>
    <row r="109" spans="1:6" ht="12.75" customHeight="1">
      <c r="A109" s="200">
        <v>51</v>
      </c>
      <c r="B109" s="191" t="s">
        <v>254</v>
      </c>
      <c r="C109" s="192" t="s">
        <v>6</v>
      </c>
      <c r="D109" s="193">
        <v>3</v>
      </c>
      <c r="E109" s="11"/>
      <c r="F109" s="194">
        <f aca="true" t="shared" si="10" ref="F109">E109*D109</f>
        <v>0</v>
      </c>
    </row>
    <row r="110" spans="1:6" ht="12.75" customHeight="1">
      <c r="A110" s="202"/>
      <c r="B110" s="196" t="s">
        <v>204</v>
      </c>
      <c r="C110" s="192"/>
      <c r="D110" s="193"/>
      <c r="E110" s="198"/>
      <c r="F110" s="194"/>
    </row>
    <row r="111" spans="1:6" ht="12.75" customHeight="1">
      <c r="A111" s="200">
        <v>52</v>
      </c>
      <c r="B111" s="191" t="s">
        <v>255</v>
      </c>
      <c r="C111" s="192" t="s">
        <v>6</v>
      </c>
      <c r="D111" s="193">
        <v>1</v>
      </c>
      <c r="E111" s="11"/>
      <c r="F111" s="194">
        <f aca="true" t="shared" si="11" ref="F111">E111*D111</f>
        <v>0</v>
      </c>
    </row>
    <row r="112" spans="1:6" ht="12.75" customHeight="1">
      <c r="A112" s="202"/>
      <c r="B112" s="196" t="s">
        <v>204</v>
      </c>
      <c r="C112" s="192"/>
      <c r="D112" s="193"/>
      <c r="E112" s="198"/>
      <c r="F112" s="194"/>
    </row>
    <row r="113" spans="1:6" ht="12.75" customHeight="1">
      <c r="A113" s="200">
        <v>58</v>
      </c>
      <c r="B113" s="191" t="s">
        <v>257</v>
      </c>
      <c r="C113" s="192" t="s">
        <v>6</v>
      </c>
      <c r="D113" s="193">
        <v>3</v>
      </c>
      <c r="E113" s="11"/>
      <c r="F113" s="194">
        <f aca="true" t="shared" si="12" ref="F113">E113*D113</f>
        <v>0</v>
      </c>
    </row>
    <row r="114" spans="1:6" ht="12.75" customHeight="1">
      <c r="A114" s="202"/>
      <c r="B114" s="196" t="s">
        <v>204</v>
      </c>
      <c r="C114" s="192"/>
      <c r="D114" s="193"/>
      <c r="E114" s="198"/>
      <c r="F114" s="194"/>
    </row>
    <row r="115" spans="1:6" ht="12.75" customHeight="1">
      <c r="A115" s="190">
        <v>59</v>
      </c>
      <c r="B115" s="191" t="s">
        <v>256</v>
      </c>
      <c r="C115" s="192" t="s">
        <v>6</v>
      </c>
      <c r="D115" s="193">
        <v>10</v>
      </c>
      <c r="E115" s="6"/>
      <c r="F115" s="194">
        <f>E115*D115</f>
        <v>0</v>
      </c>
    </row>
    <row r="116" spans="1:6" ht="12.75" customHeight="1">
      <c r="A116" s="195"/>
      <c r="B116" s="196" t="s">
        <v>204</v>
      </c>
      <c r="C116" s="192"/>
      <c r="D116" s="201"/>
      <c r="E116" s="198"/>
      <c r="F116" s="194"/>
    </row>
    <row r="117" spans="1:6" ht="12.75">
      <c r="A117" s="209" t="s">
        <v>5</v>
      </c>
      <c r="B117" s="210" t="s">
        <v>122</v>
      </c>
      <c r="C117" s="211"/>
      <c r="D117" s="211"/>
      <c r="E117" s="212"/>
      <c r="F117" s="213">
        <f>SUM(F8:F116)</f>
        <v>0</v>
      </c>
    </row>
    <row r="118" spans="1:6" ht="13.5" thickBot="1">
      <c r="A118" s="168"/>
      <c r="B118" s="168"/>
      <c r="C118" s="168"/>
      <c r="D118" s="168"/>
      <c r="E118" s="168"/>
      <c r="F118" s="168"/>
    </row>
    <row r="119" spans="1:6" ht="18">
      <c r="A119" s="214" t="s">
        <v>8</v>
      </c>
      <c r="B119" s="215"/>
      <c r="C119" s="215"/>
      <c r="D119" s="215"/>
      <c r="E119" s="216"/>
      <c r="F119" s="217"/>
    </row>
    <row r="120" spans="1:6" ht="12.75">
      <c r="A120" s="218" t="s">
        <v>9</v>
      </c>
      <c r="B120" s="219"/>
      <c r="C120" s="219"/>
      <c r="D120" s="220">
        <v>12</v>
      </c>
      <c r="E120" s="219" t="s">
        <v>10</v>
      </c>
      <c r="F120" s="221"/>
    </row>
    <row r="121" spans="1:6" ht="12.75">
      <c r="A121" s="218" t="s">
        <v>11</v>
      </c>
      <c r="B121" s="219"/>
      <c r="C121" s="219"/>
      <c r="D121" s="220">
        <v>12</v>
      </c>
      <c r="E121" s="219" t="s">
        <v>10</v>
      </c>
      <c r="F121" s="221"/>
    </row>
    <row r="122" spans="1:6" ht="12.75">
      <c r="A122" s="218" t="s">
        <v>12</v>
      </c>
      <c r="B122" s="222"/>
      <c r="C122" s="222"/>
      <c r="D122" s="223">
        <v>21</v>
      </c>
      <c r="E122" s="222" t="s">
        <v>10</v>
      </c>
      <c r="F122" s="221">
        <f>F117</f>
        <v>0</v>
      </c>
    </row>
    <row r="123" spans="1:6" ht="12.75">
      <c r="A123" s="224" t="s">
        <v>13</v>
      </c>
      <c r="B123" s="222"/>
      <c r="C123" s="222"/>
      <c r="D123" s="223">
        <v>21</v>
      </c>
      <c r="E123" s="222" t="s">
        <v>10</v>
      </c>
      <c r="F123" s="221">
        <f>F122*D123/100</f>
        <v>0</v>
      </c>
    </row>
    <row r="124" spans="1:6" ht="13.5" thickBot="1">
      <c r="A124" s="225" t="s">
        <v>14</v>
      </c>
      <c r="B124" s="226"/>
      <c r="C124" s="226"/>
      <c r="D124" s="226"/>
      <c r="E124" s="226"/>
      <c r="F124" s="227"/>
    </row>
    <row r="125" spans="1:6" ht="17.25" thickBot="1">
      <c r="A125" s="228" t="s">
        <v>15</v>
      </c>
      <c r="B125" s="229"/>
      <c r="C125" s="229"/>
      <c r="D125" s="229"/>
      <c r="E125" s="230">
        <f>SUM(E119:F124)</f>
        <v>0</v>
      </c>
      <c r="F125" s="231"/>
    </row>
    <row r="126" spans="1:6" ht="13.5" thickBot="1">
      <c r="A126" s="168"/>
      <c r="B126" s="168"/>
      <c r="C126" s="168"/>
      <c r="D126" s="168"/>
      <c r="E126" s="168"/>
      <c r="F126" s="168"/>
    </row>
    <row r="127" spans="1:6" ht="18">
      <c r="A127" s="214" t="s">
        <v>19</v>
      </c>
      <c r="B127" s="215"/>
      <c r="C127" s="215"/>
      <c r="D127" s="215"/>
      <c r="E127" s="216"/>
      <c r="F127" s="217"/>
    </row>
    <row r="128" spans="1:6" ht="13.5" thickBot="1">
      <c r="A128" s="232" t="s">
        <v>20</v>
      </c>
      <c r="B128" s="233"/>
      <c r="C128" s="233"/>
      <c r="D128" s="234"/>
      <c r="E128" s="233"/>
      <c r="F128" s="235"/>
    </row>
    <row r="129" spans="1:6" ht="12.75">
      <c r="A129" s="236"/>
      <c r="B129" s="168"/>
      <c r="C129" s="168"/>
      <c r="D129" s="168"/>
      <c r="E129" s="168"/>
      <c r="F129" s="168"/>
    </row>
    <row r="130" spans="2:6" ht="12.75">
      <c r="B130" s="4"/>
      <c r="C130" s="4"/>
      <c r="D130" s="4"/>
      <c r="E130" s="4"/>
      <c r="F130" s="5"/>
    </row>
    <row r="131" ht="12.75">
      <c r="A131" s="3"/>
    </row>
  </sheetData>
  <sheetProtection algorithmName="SHA-512" hashValue="Ei8N6G4VoHH99EXCLex+0tKsSJ8MJERucVP4+cAEYd0qnc8YkBCCjPkigFVeRAxM3sZOYpnc/3fnJFHBWLqnbw==" saltValue="PCAFB3DaNvDYoWjbfjuTxA==" spinCount="100000" sheet="1" objects="1" scenarios="1"/>
  <mergeCells count="3">
    <mergeCell ref="A1:F1"/>
    <mergeCell ref="E5:F5"/>
    <mergeCell ref="E125:F125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  <rowBreaks count="2" manualBreakCount="2">
    <brk id="56" max="16383" man="1"/>
    <brk id="1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79EF5-D1EF-47B5-8A53-307A199B3425}">
  <dimension ref="A1:F141"/>
  <sheetViews>
    <sheetView showGridLines="0" showZeros="0" view="pageBreakPreview" zoomScaleSheetLayoutView="100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H117" sqref="H117"/>
    </sheetView>
  </sheetViews>
  <sheetFormatPr defaultColWidth="9.125" defaultRowHeight="12.75"/>
  <cols>
    <col min="1" max="1" width="8.625" style="1" customWidth="1"/>
    <col min="2" max="2" width="46.125" style="1" customWidth="1"/>
    <col min="3" max="3" width="5.625" style="1" customWidth="1"/>
    <col min="4" max="4" width="9.25390625" style="1" customWidth="1"/>
    <col min="5" max="5" width="9.875" style="1" customWidth="1"/>
    <col min="6" max="6" width="11.75390625" style="1" customWidth="1"/>
    <col min="7" max="7" width="10.00390625" style="1" customWidth="1"/>
    <col min="8" max="16384" width="9.125" style="1" customWidth="1"/>
  </cols>
  <sheetData>
    <row r="1" spans="1:6" ht="15.75">
      <c r="A1" s="158"/>
      <c r="B1" s="158"/>
      <c r="C1" s="158"/>
      <c r="D1" s="158"/>
      <c r="E1" s="158"/>
      <c r="F1" s="158"/>
    </row>
    <row r="2" spans="1:6" ht="14.25" customHeight="1" thickBot="1">
      <c r="A2" s="159"/>
      <c r="B2" s="160"/>
      <c r="C2" s="160"/>
      <c r="D2" s="160"/>
      <c r="E2" s="160"/>
      <c r="F2" s="160"/>
    </row>
    <row r="3" spans="1:6" ht="13.5" thickTop="1">
      <c r="A3" s="161" t="s">
        <v>16</v>
      </c>
      <c r="B3" s="162" t="s">
        <v>57</v>
      </c>
      <c r="C3" s="163"/>
      <c r="D3" s="163"/>
      <c r="E3" s="164"/>
      <c r="F3" s="165"/>
    </row>
    <row r="4" spans="1:6" ht="12.75">
      <c r="A4" s="166" t="s">
        <v>18</v>
      </c>
      <c r="B4" s="167" t="s">
        <v>60</v>
      </c>
      <c r="C4" s="168"/>
      <c r="D4" s="168"/>
      <c r="E4" s="169"/>
      <c r="F4" s="170"/>
    </row>
    <row r="5" spans="1:6" ht="13.5" thickBot="1">
      <c r="A5" s="171" t="s">
        <v>17</v>
      </c>
      <c r="B5" s="172" t="s">
        <v>61</v>
      </c>
      <c r="C5" s="173"/>
      <c r="D5" s="173"/>
      <c r="E5" s="174"/>
      <c r="F5" s="175"/>
    </row>
    <row r="6" spans="1:6" ht="14.25" thickBot="1" thickTop="1">
      <c r="A6" s="176"/>
      <c r="B6" s="177"/>
      <c r="C6" s="168"/>
      <c r="D6" s="168"/>
      <c r="E6" s="178"/>
      <c r="F6" s="178"/>
    </row>
    <row r="7" spans="1:6" ht="37.15" customHeight="1" thickBot="1">
      <c r="A7" s="179" t="s">
        <v>0</v>
      </c>
      <c r="B7" s="180" t="s">
        <v>1</v>
      </c>
      <c r="C7" s="181" t="s">
        <v>2</v>
      </c>
      <c r="D7" s="182" t="s">
        <v>3</v>
      </c>
      <c r="E7" s="183" t="s">
        <v>4</v>
      </c>
      <c r="F7" s="184" t="s">
        <v>7</v>
      </c>
    </row>
    <row r="8" spans="1:6" ht="12.75">
      <c r="A8" s="185"/>
      <c r="B8" s="186" t="s">
        <v>51</v>
      </c>
      <c r="C8" s="187"/>
      <c r="D8" s="187"/>
      <c r="E8" s="188"/>
      <c r="F8" s="189"/>
    </row>
    <row r="9" spans="1:6" s="2" customFormat="1" ht="12">
      <c r="A9" s="190">
        <v>1</v>
      </c>
      <c r="B9" s="191" t="s">
        <v>62</v>
      </c>
      <c r="C9" s="192" t="s">
        <v>6</v>
      </c>
      <c r="D9" s="193">
        <v>10</v>
      </c>
      <c r="E9" s="6"/>
      <c r="F9" s="194">
        <f>E9*D9</f>
        <v>0</v>
      </c>
    </row>
    <row r="10" spans="1:6" ht="12.75" customHeight="1">
      <c r="A10" s="195"/>
      <c r="B10" s="196" t="s">
        <v>85</v>
      </c>
      <c r="C10" s="192"/>
      <c r="D10" s="197"/>
      <c r="E10" s="198"/>
      <c r="F10" s="194"/>
    </row>
    <row r="11" spans="1:6" ht="12.75" customHeight="1">
      <c r="A11" s="190">
        <v>2</v>
      </c>
      <c r="B11" s="191" t="s">
        <v>262</v>
      </c>
      <c r="C11" s="192" t="s">
        <v>6</v>
      </c>
      <c r="D11" s="193">
        <v>1</v>
      </c>
      <c r="E11" s="6"/>
      <c r="F11" s="194">
        <f>E11*D11</f>
        <v>0</v>
      </c>
    </row>
    <row r="12" spans="1:6" ht="12.75" customHeight="1">
      <c r="A12" s="195"/>
      <c r="B12" s="196" t="s">
        <v>85</v>
      </c>
      <c r="C12" s="192"/>
      <c r="D12" s="197"/>
      <c r="E12" s="198"/>
      <c r="F12" s="194"/>
    </row>
    <row r="13" spans="1:6" ht="12.75">
      <c r="A13" s="190">
        <v>3</v>
      </c>
      <c r="B13" s="191" t="s">
        <v>263</v>
      </c>
      <c r="C13" s="192" t="s">
        <v>6</v>
      </c>
      <c r="D13" s="193">
        <v>1</v>
      </c>
      <c r="E13" s="6"/>
      <c r="F13" s="194">
        <f>E13*D13</f>
        <v>0</v>
      </c>
    </row>
    <row r="14" spans="1:6" ht="12.75" customHeight="1">
      <c r="A14" s="195"/>
      <c r="B14" s="196" t="s">
        <v>85</v>
      </c>
      <c r="C14" s="192"/>
      <c r="D14" s="197"/>
      <c r="E14" s="198"/>
      <c r="F14" s="194"/>
    </row>
    <row r="15" spans="1:6" s="2" customFormat="1" ht="12">
      <c r="A15" s="190">
        <v>4</v>
      </c>
      <c r="B15" s="191" t="s">
        <v>63</v>
      </c>
      <c r="C15" s="192" t="s">
        <v>6</v>
      </c>
      <c r="D15" s="193">
        <v>2</v>
      </c>
      <c r="E15" s="6"/>
      <c r="F15" s="194">
        <f>E15*D15</f>
        <v>0</v>
      </c>
    </row>
    <row r="16" spans="1:6" ht="12.75" customHeight="1">
      <c r="A16" s="195"/>
      <c r="B16" s="196" t="s">
        <v>85</v>
      </c>
      <c r="C16" s="192"/>
      <c r="D16" s="197"/>
      <c r="E16" s="198"/>
      <c r="F16" s="194"/>
    </row>
    <row r="17" spans="1:6" ht="12.75" customHeight="1">
      <c r="A17" s="190">
        <v>5</v>
      </c>
      <c r="B17" s="191" t="s">
        <v>64</v>
      </c>
      <c r="C17" s="192" t="s">
        <v>6</v>
      </c>
      <c r="D17" s="193">
        <v>2</v>
      </c>
      <c r="E17" s="6"/>
      <c r="F17" s="194">
        <f>E17*D17</f>
        <v>0</v>
      </c>
    </row>
    <row r="18" spans="1:6" ht="12.75" customHeight="1">
      <c r="A18" s="195"/>
      <c r="B18" s="196" t="s">
        <v>85</v>
      </c>
      <c r="C18" s="192"/>
      <c r="D18" s="197"/>
      <c r="E18" s="198"/>
      <c r="F18" s="194"/>
    </row>
    <row r="19" spans="1:6" s="2" customFormat="1" ht="12.75" customHeight="1">
      <c r="A19" s="190">
        <v>6</v>
      </c>
      <c r="B19" s="191" t="s">
        <v>65</v>
      </c>
      <c r="C19" s="192" t="s">
        <v>6</v>
      </c>
      <c r="D19" s="193">
        <v>2</v>
      </c>
      <c r="E19" s="6"/>
      <c r="F19" s="194">
        <f>E19*D19</f>
        <v>0</v>
      </c>
    </row>
    <row r="20" spans="1:6" ht="12.75" customHeight="1">
      <c r="A20" s="195"/>
      <c r="B20" s="196" t="s">
        <v>85</v>
      </c>
      <c r="C20" s="192"/>
      <c r="D20" s="197"/>
      <c r="E20" s="198"/>
      <c r="F20" s="194"/>
    </row>
    <row r="21" spans="1:6" ht="12.75" customHeight="1">
      <c r="A21" s="190">
        <v>7</v>
      </c>
      <c r="B21" s="191" t="s">
        <v>66</v>
      </c>
      <c r="C21" s="192" t="s">
        <v>6</v>
      </c>
      <c r="D21" s="193">
        <v>1</v>
      </c>
      <c r="E21" s="6"/>
      <c r="F21" s="194">
        <f>E21*D21</f>
        <v>0</v>
      </c>
    </row>
    <row r="22" spans="1:6" ht="12.75" customHeight="1">
      <c r="A22" s="195"/>
      <c r="B22" s="196" t="s">
        <v>85</v>
      </c>
      <c r="C22" s="192"/>
      <c r="D22" s="197"/>
      <c r="E22" s="198"/>
      <c r="F22" s="194"/>
    </row>
    <row r="23" spans="1:6" ht="12.75" customHeight="1">
      <c r="A23" s="190">
        <v>8</v>
      </c>
      <c r="B23" s="191" t="s">
        <v>67</v>
      </c>
      <c r="C23" s="192" t="s">
        <v>6</v>
      </c>
      <c r="D23" s="193">
        <v>1</v>
      </c>
      <c r="E23" s="6"/>
      <c r="F23" s="194">
        <f>E23*D23</f>
        <v>0</v>
      </c>
    </row>
    <row r="24" spans="1:6" ht="12.75" customHeight="1">
      <c r="A24" s="195"/>
      <c r="B24" s="196" t="s">
        <v>85</v>
      </c>
      <c r="C24" s="192"/>
      <c r="D24" s="197"/>
      <c r="E24" s="198"/>
      <c r="F24" s="194"/>
    </row>
    <row r="25" spans="1:6" ht="12.75" customHeight="1">
      <c r="A25" s="190">
        <v>9</v>
      </c>
      <c r="B25" s="191" t="s">
        <v>68</v>
      </c>
      <c r="C25" s="192" t="s">
        <v>6</v>
      </c>
      <c r="D25" s="193">
        <v>16</v>
      </c>
      <c r="E25" s="6"/>
      <c r="F25" s="194">
        <f>E25*D25</f>
        <v>0</v>
      </c>
    </row>
    <row r="26" spans="1:6" ht="12.75" customHeight="1">
      <c r="A26" s="195"/>
      <c r="B26" s="196" t="s">
        <v>85</v>
      </c>
      <c r="C26" s="192"/>
      <c r="D26" s="197"/>
      <c r="E26" s="198"/>
      <c r="F26" s="194"/>
    </row>
    <row r="27" spans="1:6" ht="12.75" customHeight="1">
      <c r="A27" s="200">
        <v>10</v>
      </c>
      <c r="B27" s="191" t="s">
        <v>259</v>
      </c>
      <c r="C27" s="192" t="s">
        <v>6</v>
      </c>
      <c r="D27" s="193">
        <v>4</v>
      </c>
      <c r="E27" s="6"/>
      <c r="F27" s="194">
        <f>E27*D27</f>
        <v>0</v>
      </c>
    </row>
    <row r="28" spans="1:6" ht="12.75" customHeight="1">
      <c r="A28" s="185"/>
      <c r="B28" s="196" t="s">
        <v>85</v>
      </c>
      <c r="C28" s="192"/>
      <c r="D28" s="197"/>
      <c r="E28" s="198"/>
      <c r="F28" s="194"/>
    </row>
    <row r="29" spans="1:6" ht="12.75" customHeight="1">
      <c r="A29" s="190">
        <v>11</v>
      </c>
      <c r="B29" s="199" t="s">
        <v>260</v>
      </c>
      <c r="C29" s="192" t="s">
        <v>6</v>
      </c>
      <c r="D29" s="193">
        <v>1</v>
      </c>
      <c r="E29" s="6"/>
      <c r="F29" s="194">
        <f>E29*D29</f>
        <v>0</v>
      </c>
    </row>
    <row r="30" spans="1:6" ht="12.75" customHeight="1">
      <c r="A30" s="195"/>
      <c r="B30" s="196" t="s">
        <v>85</v>
      </c>
      <c r="C30" s="192"/>
      <c r="D30" s="197"/>
      <c r="E30" s="198"/>
      <c r="F30" s="194"/>
    </row>
    <row r="31" spans="1:6" ht="12.75" customHeight="1">
      <c r="A31" s="190">
        <v>12</v>
      </c>
      <c r="B31" s="191" t="s">
        <v>261</v>
      </c>
      <c r="C31" s="192" t="s">
        <v>6</v>
      </c>
      <c r="D31" s="193">
        <v>1</v>
      </c>
      <c r="E31" s="6"/>
      <c r="F31" s="194">
        <f>E31*D31</f>
        <v>0</v>
      </c>
    </row>
    <row r="32" spans="1:6" ht="12.75" customHeight="1">
      <c r="A32" s="195"/>
      <c r="B32" s="196" t="s">
        <v>85</v>
      </c>
      <c r="C32" s="192"/>
      <c r="D32" s="197"/>
      <c r="E32" s="198"/>
      <c r="F32" s="194"/>
    </row>
    <row r="33" spans="1:6" ht="12.75" customHeight="1">
      <c r="A33" s="190">
        <v>13</v>
      </c>
      <c r="B33" s="191" t="s">
        <v>69</v>
      </c>
      <c r="C33" s="192" t="s">
        <v>6</v>
      </c>
      <c r="D33" s="193">
        <v>3</v>
      </c>
      <c r="E33" s="6"/>
      <c r="F33" s="194">
        <f>E33*D33</f>
        <v>0</v>
      </c>
    </row>
    <row r="34" spans="1:6" ht="12.75" customHeight="1">
      <c r="A34" s="195"/>
      <c r="B34" s="196" t="s">
        <v>85</v>
      </c>
      <c r="C34" s="192"/>
      <c r="D34" s="197"/>
      <c r="E34" s="198"/>
      <c r="F34" s="194"/>
    </row>
    <row r="35" spans="1:6" ht="12.75" customHeight="1">
      <c r="A35" s="190">
        <v>14</v>
      </c>
      <c r="B35" s="191" t="s">
        <v>70</v>
      </c>
      <c r="C35" s="192" t="s">
        <v>6</v>
      </c>
      <c r="D35" s="193">
        <v>5</v>
      </c>
      <c r="E35" s="6"/>
      <c r="F35" s="194">
        <f>E35*D35</f>
        <v>0</v>
      </c>
    </row>
    <row r="36" spans="1:6" ht="12.75" customHeight="1">
      <c r="A36" s="195"/>
      <c r="B36" s="196" t="s">
        <v>85</v>
      </c>
      <c r="C36" s="192"/>
      <c r="D36" s="197"/>
      <c r="E36" s="198"/>
      <c r="F36" s="194"/>
    </row>
    <row r="37" spans="1:6" ht="12.75" customHeight="1">
      <c r="A37" s="190">
        <v>15</v>
      </c>
      <c r="B37" s="191" t="s">
        <v>71</v>
      </c>
      <c r="C37" s="192" t="s">
        <v>6</v>
      </c>
      <c r="D37" s="193">
        <v>1</v>
      </c>
      <c r="E37" s="6"/>
      <c r="F37" s="194">
        <f>E37*D37</f>
        <v>0</v>
      </c>
    </row>
    <row r="38" spans="1:6" ht="12.75" customHeight="1">
      <c r="A38" s="195"/>
      <c r="B38" s="196" t="s">
        <v>85</v>
      </c>
      <c r="C38" s="192"/>
      <c r="D38" s="201"/>
      <c r="E38" s="198"/>
      <c r="F38" s="194"/>
    </row>
    <row r="39" spans="1:6" ht="12.75" customHeight="1">
      <c r="A39" s="200">
        <v>16</v>
      </c>
      <c r="B39" s="191" t="s">
        <v>72</v>
      </c>
      <c r="C39" s="192" t="s">
        <v>6</v>
      </c>
      <c r="D39" s="193">
        <v>1</v>
      </c>
      <c r="E39" s="6"/>
      <c r="F39" s="194">
        <f>E39*D39</f>
        <v>0</v>
      </c>
    </row>
    <row r="40" spans="1:6" ht="12.75" customHeight="1">
      <c r="A40" s="195"/>
      <c r="B40" s="196" t="s">
        <v>85</v>
      </c>
      <c r="C40" s="192"/>
      <c r="D40" s="201"/>
      <c r="E40" s="198"/>
      <c r="F40" s="194"/>
    </row>
    <row r="41" spans="1:6" ht="12.75" customHeight="1">
      <c r="A41" s="200">
        <v>17</v>
      </c>
      <c r="B41" s="191" t="s">
        <v>116</v>
      </c>
      <c r="C41" s="192" t="s">
        <v>6</v>
      </c>
      <c r="D41" s="193">
        <v>1</v>
      </c>
      <c r="E41" s="6"/>
      <c r="F41" s="194">
        <f>E41*D41</f>
        <v>0</v>
      </c>
    </row>
    <row r="42" spans="1:6" ht="12.75" customHeight="1">
      <c r="A42" s="195"/>
      <c r="B42" s="196" t="s">
        <v>85</v>
      </c>
      <c r="C42" s="192"/>
      <c r="D42" s="201"/>
      <c r="E42" s="198"/>
      <c r="F42" s="194"/>
    </row>
    <row r="43" spans="1:6" ht="12.75" customHeight="1">
      <c r="A43" s="200">
        <v>18</v>
      </c>
      <c r="B43" s="191" t="s">
        <v>73</v>
      </c>
      <c r="C43" s="192" t="s">
        <v>6</v>
      </c>
      <c r="D43" s="193">
        <v>12</v>
      </c>
      <c r="E43" s="6"/>
      <c r="F43" s="194">
        <f>E43*D43</f>
        <v>0</v>
      </c>
    </row>
    <row r="44" spans="1:6" ht="12.75" customHeight="1">
      <c r="A44" s="195"/>
      <c r="B44" s="196" t="s">
        <v>85</v>
      </c>
      <c r="C44" s="192"/>
      <c r="D44" s="201"/>
      <c r="E44" s="198"/>
      <c r="F44" s="194"/>
    </row>
    <row r="45" spans="1:6" ht="12.75" customHeight="1">
      <c r="A45" s="200">
        <v>19</v>
      </c>
      <c r="B45" s="191" t="s">
        <v>74</v>
      </c>
      <c r="C45" s="192" t="s">
        <v>6</v>
      </c>
      <c r="D45" s="193">
        <v>2</v>
      </c>
      <c r="E45" s="6"/>
      <c r="F45" s="194">
        <f>E45*D45</f>
        <v>0</v>
      </c>
    </row>
    <row r="46" spans="1:6" ht="12.75" customHeight="1">
      <c r="A46" s="195"/>
      <c r="B46" s="196" t="s">
        <v>85</v>
      </c>
      <c r="C46" s="192"/>
      <c r="D46" s="201"/>
      <c r="E46" s="198"/>
      <c r="F46" s="194"/>
    </row>
    <row r="47" spans="1:6" ht="12.75" customHeight="1">
      <c r="A47" s="200">
        <v>20</v>
      </c>
      <c r="B47" s="191" t="s">
        <v>75</v>
      </c>
      <c r="C47" s="192" t="s">
        <v>6</v>
      </c>
      <c r="D47" s="193">
        <v>2</v>
      </c>
      <c r="E47" s="6"/>
      <c r="F47" s="194">
        <f>E47*D47</f>
        <v>0</v>
      </c>
    </row>
    <row r="48" spans="1:6" ht="12.75" customHeight="1">
      <c r="A48" s="185"/>
      <c r="B48" s="196" t="s">
        <v>85</v>
      </c>
      <c r="C48" s="192"/>
      <c r="D48" s="201"/>
      <c r="E48" s="198"/>
      <c r="F48" s="194"/>
    </row>
    <row r="49" spans="1:6" ht="12.75" customHeight="1">
      <c r="A49" s="190">
        <v>21</v>
      </c>
      <c r="B49" s="191" t="s">
        <v>76</v>
      </c>
      <c r="C49" s="192" t="s">
        <v>6</v>
      </c>
      <c r="D49" s="193">
        <v>2</v>
      </c>
      <c r="E49" s="6"/>
      <c r="F49" s="194">
        <f>E49*D49</f>
        <v>0</v>
      </c>
    </row>
    <row r="50" spans="1:6" ht="12.75" customHeight="1">
      <c r="A50" s="195"/>
      <c r="B50" s="196" t="s">
        <v>85</v>
      </c>
      <c r="C50" s="192"/>
      <c r="D50" s="201"/>
      <c r="E50" s="198"/>
      <c r="F50" s="194"/>
    </row>
    <row r="51" spans="1:6" ht="12.75" customHeight="1">
      <c r="A51" s="200">
        <v>22</v>
      </c>
      <c r="B51" s="191" t="s">
        <v>77</v>
      </c>
      <c r="C51" s="192" t="s">
        <v>6</v>
      </c>
      <c r="D51" s="193">
        <v>4</v>
      </c>
      <c r="E51" s="6"/>
      <c r="F51" s="194">
        <f>E51*D51</f>
        <v>0</v>
      </c>
    </row>
    <row r="52" spans="1:6" ht="12.75" customHeight="1">
      <c r="A52" s="185"/>
      <c r="B52" s="196" t="s">
        <v>85</v>
      </c>
      <c r="C52" s="192"/>
      <c r="D52" s="201"/>
      <c r="E52" s="198"/>
      <c r="F52" s="194"/>
    </row>
    <row r="53" spans="1:6" ht="12.75" customHeight="1">
      <c r="A53" s="200">
        <v>23</v>
      </c>
      <c r="B53" s="191" t="s">
        <v>78</v>
      </c>
      <c r="C53" s="192" t="s">
        <v>6</v>
      </c>
      <c r="D53" s="193">
        <v>2</v>
      </c>
      <c r="E53" s="6"/>
      <c r="F53" s="194">
        <f>E53*D53</f>
        <v>0</v>
      </c>
    </row>
    <row r="54" spans="1:6" ht="12.75" customHeight="1">
      <c r="A54" s="202"/>
      <c r="B54" s="196" t="s">
        <v>85</v>
      </c>
      <c r="C54" s="192"/>
      <c r="D54" s="193"/>
      <c r="E54" s="198"/>
      <c r="F54" s="194"/>
    </row>
    <row r="55" spans="1:6" ht="12.75" customHeight="1">
      <c r="A55" s="200">
        <v>24</v>
      </c>
      <c r="B55" s="191" t="s">
        <v>79</v>
      </c>
      <c r="C55" s="192" t="s">
        <v>6</v>
      </c>
      <c r="D55" s="193">
        <v>2</v>
      </c>
      <c r="E55" s="6"/>
      <c r="F55" s="194">
        <f>E55*D55</f>
        <v>0</v>
      </c>
    </row>
    <row r="56" spans="1:6" ht="12.75" customHeight="1">
      <c r="A56" s="200"/>
      <c r="B56" s="203" t="s">
        <v>85</v>
      </c>
      <c r="C56" s="204"/>
      <c r="D56" s="205"/>
      <c r="E56" s="206"/>
      <c r="F56" s="207"/>
    </row>
    <row r="57" spans="1:6" ht="12.75" customHeight="1">
      <c r="A57" s="200">
        <v>25</v>
      </c>
      <c r="B57" s="191" t="s">
        <v>80</v>
      </c>
      <c r="C57" s="192" t="s">
        <v>6</v>
      </c>
      <c r="D57" s="193">
        <v>2</v>
      </c>
      <c r="E57" s="6"/>
      <c r="F57" s="194">
        <f>E57*D57</f>
        <v>0</v>
      </c>
    </row>
    <row r="58" spans="1:6" ht="12.75" customHeight="1">
      <c r="A58" s="202"/>
      <c r="B58" s="196" t="s">
        <v>85</v>
      </c>
      <c r="C58" s="192"/>
      <c r="D58" s="193"/>
      <c r="E58" s="198"/>
      <c r="F58" s="194"/>
    </row>
    <row r="59" spans="1:6" ht="12.75" customHeight="1">
      <c r="A59" s="200">
        <v>26</v>
      </c>
      <c r="B59" s="191" t="s">
        <v>81</v>
      </c>
      <c r="C59" s="192" t="s">
        <v>6</v>
      </c>
      <c r="D59" s="193">
        <v>1</v>
      </c>
      <c r="E59" s="6"/>
      <c r="F59" s="194">
        <f>E59*D59</f>
        <v>0</v>
      </c>
    </row>
    <row r="60" spans="1:6" ht="12.75" customHeight="1">
      <c r="A60" s="202"/>
      <c r="B60" s="196" t="s">
        <v>85</v>
      </c>
      <c r="C60" s="192"/>
      <c r="D60" s="193"/>
      <c r="E60" s="198"/>
      <c r="F60" s="194"/>
    </row>
    <row r="61" spans="1:6" ht="12.75" customHeight="1">
      <c r="A61" s="200">
        <v>27</v>
      </c>
      <c r="B61" s="191" t="s">
        <v>82</v>
      </c>
      <c r="C61" s="192" t="s">
        <v>6</v>
      </c>
      <c r="D61" s="193">
        <v>1</v>
      </c>
      <c r="E61" s="6"/>
      <c r="F61" s="194">
        <f>E61*D61</f>
        <v>0</v>
      </c>
    </row>
    <row r="62" spans="1:6" ht="12.75" customHeight="1">
      <c r="A62" s="202"/>
      <c r="B62" s="196" t="s">
        <v>85</v>
      </c>
      <c r="C62" s="192"/>
      <c r="D62" s="193"/>
      <c r="E62" s="198"/>
      <c r="F62" s="194"/>
    </row>
    <row r="63" spans="1:6" ht="12.75" customHeight="1">
      <c r="A63" s="200">
        <v>28</v>
      </c>
      <c r="B63" s="191" t="s">
        <v>83</v>
      </c>
      <c r="C63" s="192" t="s">
        <v>6</v>
      </c>
      <c r="D63" s="193">
        <v>1</v>
      </c>
      <c r="E63" s="6"/>
      <c r="F63" s="194">
        <f>E63*D63</f>
        <v>0</v>
      </c>
    </row>
    <row r="64" spans="1:6" ht="12.75" customHeight="1">
      <c r="A64" s="202"/>
      <c r="B64" s="196" t="s">
        <v>85</v>
      </c>
      <c r="C64" s="192"/>
      <c r="D64" s="193"/>
      <c r="E64" s="198"/>
      <c r="F64" s="194"/>
    </row>
    <row r="65" spans="1:6" ht="12.75" customHeight="1">
      <c r="A65" s="200">
        <v>29</v>
      </c>
      <c r="B65" s="191" t="s">
        <v>84</v>
      </c>
      <c r="C65" s="192" t="s">
        <v>6</v>
      </c>
      <c r="D65" s="193">
        <v>2</v>
      </c>
      <c r="E65" s="6"/>
      <c r="F65" s="194">
        <f>E65*D65</f>
        <v>0</v>
      </c>
    </row>
    <row r="66" spans="1:6" ht="12.75" customHeight="1">
      <c r="A66" s="202"/>
      <c r="B66" s="196" t="s">
        <v>85</v>
      </c>
      <c r="C66" s="192"/>
      <c r="D66" s="193"/>
      <c r="E66" s="198"/>
      <c r="F66" s="194"/>
    </row>
    <row r="67" spans="1:6" ht="12.75" customHeight="1">
      <c r="A67" s="200">
        <v>30</v>
      </c>
      <c r="B67" s="191" t="s">
        <v>86</v>
      </c>
      <c r="C67" s="192" t="s">
        <v>6</v>
      </c>
      <c r="D67" s="193">
        <v>1</v>
      </c>
      <c r="E67" s="6"/>
      <c r="F67" s="194">
        <f>E67*D67</f>
        <v>0</v>
      </c>
    </row>
    <row r="68" spans="1:6" ht="12.75" customHeight="1">
      <c r="A68" s="202"/>
      <c r="B68" s="196" t="s">
        <v>85</v>
      </c>
      <c r="C68" s="192"/>
      <c r="D68" s="193"/>
      <c r="E68" s="198"/>
      <c r="F68" s="194"/>
    </row>
    <row r="69" spans="1:6" ht="12.75" customHeight="1">
      <c r="A69" s="200">
        <v>31</v>
      </c>
      <c r="B69" s="191" t="s">
        <v>87</v>
      </c>
      <c r="C69" s="192" t="s">
        <v>6</v>
      </c>
      <c r="D69" s="193">
        <v>1</v>
      </c>
      <c r="E69" s="6"/>
      <c r="F69" s="194">
        <f>E69*D69</f>
        <v>0</v>
      </c>
    </row>
    <row r="70" spans="1:6" ht="12.75" customHeight="1">
      <c r="A70" s="202"/>
      <c r="B70" s="196" t="s">
        <v>85</v>
      </c>
      <c r="C70" s="192"/>
      <c r="D70" s="193"/>
      <c r="E70" s="198"/>
      <c r="F70" s="194"/>
    </row>
    <row r="71" spans="1:6" ht="12.75" customHeight="1">
      <c r="A71" s="200">
        <v>32</v>
      </c>
      <c r="B71" s="191" t="s">
        <v>88</v>
      </c>
      <c r="C71" s="192" t="s">
        <v>6</v>
      </c>
      <c r="D71" s="193">
        <v>1</v>
      </c>
      <c r="E71" s="6"/>
      <c r="F71" s="194">
        <f>E71*D71</f>
        <v>0</v>
      </c>
    </row>
    <row r="72" spans="1:6" ht="12.75" customHeight="1">
      <c r="A72" s="202"/>
      <c r="B72" s="196" t="s">
        <v>85</v>
      </c>
      <c r="C72" s="192"/>
      <c r="D72" s="193"/>
      <c r="E72" s="198"/>
      <c r="F72" s="194"/>
    </row>
    <row r="73" spans="1:6" ht="12.75" customHeight="1">
      <c r="A73" s="200">
        <v>33</v>
      </c>
      <c r="B73" s="191" t="s">
        <v>89</v>
      </c>
      <c r="C73" s="192" t="s">
        <v>6</v>
      </c>
      <c r="D73" s="193">
        <v>1</v>
      </c>
      <c r="E73" s="6"/>
      <c r="F73" s="194">
        <f>E73*D73</f>
        <v>0</v>
      </c>
    </row>
    <row r="74" spans="1:6" ht="12.75" customHeight="1">
      <c r="A74" s="202"/>
      <c r="B74" s="196" t="s">
        <v>85</v>
      </c>
      <c r="C74" s="192"/>
      <c r="D74" s="193"/>
      <c r="E74" s="198"/>
      <c r="F74" s="194"/>
    </row>
    <row r="75" spans="1:6" ht="12.75" customHeight="1">
      <c r="A75" s="200">
        <v>34</v>
      </c>
      <c r="B75" s="191" t="s">
        <v>90</v>
      </c>
      <c r="C75" s="192" t="s">
        <v>6</v>
      </c>
      <c r="D75" s="193">
        <v>1</v>
      </c>
      <c r="E75" s="6"/>
      <c r="F75" s="194">
        <f>E75*D75</f>
        <v>0</v>
      </c>
    </row>
    <row r="76" spans="1:6" ht="12.75" customHeight="1">
      <c r="A76" s="202"/>
      <c r="B76" s="196" t="s">
        <v>85</v>
      </c>
      <c r="C76" s="192"/>
      <c r="D76" s="193"/>
      <c r="E76" s="198"/>
      <c r="F76" s="194"/>
    </row>
    <row r="77" spans="1:6" ht="12.75" customHeight="1">
      <c r="A77" s="200">
        <v>35</v>
      </c>
      <c r="B77" s="191" t="s">
        <v>91</v>
      </c>
      <c r="C77" s="192" t="s">
        <v>6</v>
      </c>
      <c r="D77" s="193">
        <v>1</v>
      </c>
      <c r="E77" s="6"/>
      <c r="F77" s="194">
        <f>E77*D77</f>
        <v>0</v>
      </c>
    </row>
    <row r="78" spans="1:6" ht="12.75" customHeight="1">
      <c r="A78" s="202"/>
      <c r="B78" s="196" t="s">
        <v>85</v>
      </c>
      <c r="C78" s="192"/>
      <c r="D78" s="193"/>
      <c r="E78" s="198"/>
      <c r="F78" s="194"/>
    </row>
    <row r="79" spans="1:6" ht="12.75" customHeight="1">
      <c r="A79" s="200">
        <v>36</v>
      </c>
      <c r="B79" s="191" t="s">
        <v>92</v>
      </c>
      <c r="C79" s="192" t="s">
        <v>6</v>
      </c>
      <c r="D79" s="193">
        <v>1</v>
      </c>
      <c r="E79" s="6"/>
      <c r="F79" s="194">
        <f>E79*D79</f>
        <v>0</v>
      </c>
    </row>
    <row r="80" spans="1:6" ht="12.75" customHeight="1">
      <c r="A80" s="202"/>
      <c r="B80" s="196" t="s">
        <v>85</v>
      </c>
      <c r="C80" s="192"/>
      <c r="D80" s="193"/>
      <c r="E80" s="198"/>
      <c r="F80" s="194"/>
    </row>
    <row r="81" spans="1:6" ht="12.75" customHeight="1">
      <c r="A81" s="200">
        <v>37</v>
      </c>
      <c r="B81" s="191" t="s">
        <v>93</v>
      </c>
      <c r="C81" s="192" t="s">
        <v>6</v>
      </c>
      <c r="D81" s="193">
        <v>1</v>
      </c>
      <c r="E81" s="6"/>
      <c r="F81" s="194">
        <f>E81*D81</f>
        <v>0</v>
      </c>
    </row>
    <row r="82" spans="1:6" ht="12.75" customHeight="1">
      <c r="A82" s="202"/>
      <c r="B82" s="196" t="s">
        <v>85</v>
      </c>
      <c r="C82" s="192"/>
      <c r="D82" s="193"/>
      <c r="E82" s="198"/>
      <c r="F82" s="194"/>
    </row>
    <row r="83" spans="1:6" ht="12.75" customHeight="1">
      <c r="A83" s="200">
        <v>38</v>
      </c>
      <c r="B83" s="191" t="s">
        <v>94</v>
      </c>
      <c r="C83" s="192" t="s">
        <v>6</v>
      </c>
      <c r="D83" s="193">
        <v>1</v>
      </c>
      <c r="E83" s="6"/>
      <c r="F83" s="194">
        <f>E83*D83</f>
        <v>0</v>
      </c>
    </row>
    <row r="84" spans="1:6" ht="12.75" customHeight="1">
      <c r="A84" s="202"/>
      <c r="B84" s="196" t="s">
        <v>85</v>
      </c>
      <c r="C84" s="192"/>
      <c r="D84" s="193"/>
      <c r="E84" s="198"/>
      <c r="F84" s="194"/>
    </row>
    <row r="85" spans="1:6" ht="12.75" customHeight="1">
      <c r="A85" s="200">
        <v>39</v>
      </c>
      <c r="B85" s="191" t="s">
        <v>95</v>
      </c>
      <c r="C85" s="192" t="s">
        <v>6</v>
      </c>
      <c r="D85" s="193">
        <v>1</v>
      </c>
      <c r="E85" s="11"/>
      <c r="F85" s="194">
        <f>E85*D85</f>
        <v>0</v>
      </c>
    </row>
    <row r="86" spans="1:6" ht="12.75" customHeight="1">
      <c r="A86" s="202"/>
      <c r="B86" s="196" t="s">
        <v>85</v>
      </c>
      <c r="C86" s="192"/>
      <c r="D86" s="193"/>
      <c r="E86" s="198"/>
      <c r="F86" s="194"/>
    </row>
    <row r="87" spans="1:6" ht="12.75" customHeight="1">
      <c r="A87" s="200">
        <v>40</v>
      </c>
      <c r="B87" s="191" t="s">
        <v>96</v>
      </c>
      <c r="C87" s="192" t="s">
        <v>6</v>
      </c>
      <c r="D87" s="193">
        <v>1</v>
      </c>
      <c r="E87" s="11"/>
      <c r="F87" s="194">
        <f>E87*D87</f>
        <v>0</v>
      </c>
    </row>
    <row r="88" spans="1:6" ht="12.75" customHeight="1">
      <c r="A88" s="202"/>
      <c r="B88" s="196" t="s">
        <v>85</v>
      </c>
      <c r="C88" s="192"/>
      <c r="D88" s="193"/>
      <c r="E88" s="198"/>
      <c r="F88" s="194"/>
    </row>
    <row r="89" spans="1:6" ht="12.75" customHeight="1">
      <c r="A89" s="200">
        <v>41</v>
      </c>
      <c r="B89" s="191" t="s">
        <v>97</v>
      </c>
      <c r="C89" s="192" t="s">
        <v>6</v>
      </c>
      <c r="D89" s="193">
        <v>1</v>
      </c>
      <c r="E89" s="11"/>
      <c r="F89" s="194">
        <f aca="true" t="shared" si="0" ref="F89">E89*D89</f>
        <v>0</v>
      </c>
    </row>
    <row r="90" spans="1:6" ht="12.75" customHeight="1">
      <c r="A90" s="202"/>
      <c r="B90" s="196" t="s">
        <v>85</v>
      </c>
      <c r="C90" s="192"/>
      <c r="D90" s="193"/>
      <c r="E90" s="198"/>
      <c r="F90" s="194"/>
    </row>
    <row r="91" spans="1:6" ht="12.75" customHeight="1">
      <c r="A91" s="200">
        <v>42</v>
      </c>
      <c r="B91" s="191" t="s">
        <v>98</v>
      </c>
      <c r="C91" s="192" t="s">
        <v>6</v>
      </c>
      <c r="D91" s="193">
        <v>1</v>
      </c>
      <c r="E91" s="11"/>
      <c r="F91" s="194">
        <f aca="true" t="shared" si="1" ref="F91">E91*D91</f>
        <v>0</v>
      </c>
    </row>
    <row r="92" spans="1:6" ht="12.75" customHeight="1">
      <c r="A92" s="202"/>
      <c r="B92" s="196" t="s">
        <v>85</v>
      </c>
      <c r="C92" s="192"/>
      <c r="D92" s="193"/>
      <c r="E92" s="198"/>
      <c r="F92" s="194"/>
    </row>
    <row r="93" spans="1:6" ht="12.75" customHeight="1">
      <c r="A93" s="200">
        <v>43</v>
      </c>
      <c r="B93" s="191" t="s">
        <v>99</v>
      </c>
      <c r="C93" s="192" t="s">
        <v>6</v>
      </c>
      <c r="D93" s="193">
        <v>1</v>
      </c>
      <c r="E93" s="11"/>
      <c r="F93" s="194">
        <f aca="true" t="shared" si="2" ref="F93">E93*D93</f>
        <v>0</v>
      </c>
    </row>
    <row r="94" spans="1:6" ht="12.75" customHeight="1">
      <c r="A94" s="202"/>
      <c r="B94" s="196" t="s">
        <v>85</v>
      </c>
      <c r="C94" s="192"/>
      <c r="D94" s="193"/>
      <c r="E94" s="198"/>
      <c r="F94" s="194"/>
    </row>
    <row r="95" spans="1:6" ht="12.75" customHeight="1">
      <c r="A95" s="200">
        <v>44</v>
      </c>
      <c r="B95" s="191" t="s">
        <v>100</v>
      </c>
      <c r="C95" s="192" t="s">
        <v>6</v>
      </c>
      <c r="D95" s="193">
        <v>1</v>
      </c>
      <c r="E95" s="11"/>
      <c r="F95" s="194">
        <f aca="true" t="shared" si="3" ref="F95">E95*D95</f>
        <v>0</v>
      </c>
    </row>
    <row r="96" spans="1:6" ht="12.75" customHeight="1">
      <c r="A96" s="202"/>
      <c r="B96" s="196" t="s">
        <v>85</v>
      </c>
      <c r="C96" s="192"/>
      <c r="D96" s="193"/>
      <c r="E96" s="198"/>
      <c r="F96" s="194"/>
    </row>
    <row r="97" spans="1:6" ht="12.75" customHeight="1">
      <c r="A97" s="200">
        <v>45</v>
      </c>
      <c r="B97" s="191" t="s">
        <v>101</v>
      </c>
      <c r="C97" s="192" t="s">
        <v>6</v>
      </c>
      <c r="D97" s="193">
        <v>1</v>
      </c>
      <c r="E97" s="11"/>
      <c r="F97" s="194">
        <f aca="true" t="shared" si="4" ref="F97">E97*D97</f>
        <v>0</v>
      </c>
    </row>
    <row r="98" spans="1:6" ht="12.75" customHeight="1">
      <c r="A98" s="202"/>
      <c r="B98" s="196" t="s">
        <v>85</v>
      </c>
      <c r="C98" s="192"/>
      <c r="D98" s="193"/>
      <c r="E98" s="198"/>
      <c r="F98" s="194"/>
    </row>
    <row r="99" spans="1:6" ht="12.75" customHeight="1">
      <c r="A99" s="200">
        <v>46</v>
      </c>
      <c r="B99" s="191" t="s">
        <v>102</v>
      </c>
      <c r="C99" s="192" t="s">
        <v>6</v>
      </c>
      <c r="D99" s="193">
        <v>1</v>
      </c>
      <c r="E99" s="11"/>
      <c r="F99" s="194">
        <f aca="true" t="shared" si="5" ref="F99">E99*D99</f>
        <v>0</v>
      </c>
    </row>
    <row r="100" spans="1:6" ht="12.75" customHeight="1">
      <c r="A100" s="202"/>
      <c r="B100" s="196" t="s">
        <v>85</v>
      </c>
      <c r="C100" s="192"/>
      <c r="D100" s="193"/>
      <c r="E100" s="198"/>
      <c r="F100" s="194"/>
    </row>
    <row r="101" spans="1:6" ht="12.75" customHeight="1">
      <c r="A101" s="200">
        <v>47</v>
      </c>
      <c r="B101" s="191" t="s">
        <v>103</v>
      </c>
      <c r="C101" s="192" t="s">
        <v>6</v>
      </c>
      <c r="D101" s="193">
        <v>1</v>
      </c>
      <c r="E101" s="11"/>
      <c r="F101" s="194">
        <f aca="true" t="shared" si="6" ref="F101">E101*D101</f>
        <v>0</v>
      </c>
    </row>
    <row r="102" spans="1:6" ht="12.75" customHeight="1">
      <c r="A102" s="202"/>
      <c r="B102" s="196" t="s">
        <v>85</v>
      </c>
      <c r="C102" s="192"/>
      <c r="D102" s="193"/>
      <c r="E102" s="198"/>
      <c r="F102" s="194"/>
    </row>
    <row r="103" spans="1:6" ht="12.75" customHeight="1">
      <c r="A103" s="200">
        <v>48</v>
      </c>
      <c r="B103" s="191" t="s">
        <v>104</v>
      </c>
      <c r="C103" s="192" t="s">
        <v>6</v>
      </c>
      <c r="D103" s="193">
        <v>2</v>
      </c>
      <c r="E103" s="11"/>
      <c r="F103" s="194">
        <f aca="true" t="shared" si="7" ref="F103">E103*D103</f>
        <v>0</v>
      </c>
    </row>
    <row r="104" spans="1:6" ht="12.75" customHeight="1">
      <c r="A104" s="200"/>
      <c r="B104" s="203" t="s">
        <v>85</v>
      </c>
      <c r="C104" s="204"/>
      <c r="D104" s="205"/>
      <c r="E104" s="206"/>
      <c r="F104" s="207"/>
    </row>
    <row r="105" spans="1:6" ht="12.75" customHeight="1">
      <c r="A105" s="200">
        <v>49</v>
      </c>
      <c r="B105" s="191" t="s">
        <v>105</v>
      </c>
      <c r="C105" s="192" t="s">
        <v>6</v>
      </c>
      <c r="D105" s="193">
        <v>2</v>
      </c>
      <c r="E105" s="11"/>
      <c r="F105" s="194">
        <f aca="true" t="shared" si="8" ref="F105">E105*D105</f>
        <v>0</v>
      </c>
    </row>
    <row r="106" spans="1:6" ht="12.75" customHeight="1">
      <c r="A106" s="202"/>
      <c r="B106" s="196" t="s">
        <v>85</v>
      </c>
      <c r="C106" s="192"/>
      <c r="D106" s="193"/>
      <c r="E106" s="198"/>
      <c r="F106" s="194"/>
    </row>
    <row r="107" spans="1:6" ht="12.75" customHeight="1">
      <c r="A107" s="200">
        <v>50</v>
      </c>
      <c r="B107" s="191" t="s">
        <v>107</v>
      </c>
      <c r="C107" s="192" t="s">
        <v>6</v>
      </c>
      <c r="D107" s="193">
        <v>1</v>
      </c>
      <c r="E107" s="11"/>
      <c r="F107" s="194">
        <f aca="true" t="shared" si="9" ref="F107">E107*D107</f>
        <v>0</v>
      </c>
    </row>
    <row r="108" spans="1:6" ht="12.75" customHeight="1">
      <c r="A108" s="202"/>
      <c r="B108" s="196" t="s">
        <v>85</v>
      </c>
      <c r="C108" s="192"/>
      <c r="D108" s="193"/>
      <c r="E108" s="198"/>
      <c r="F108" s="194"/>
    </row>
    <row r="109" spans="1:6" ht="12.75" customHeight="1">
      <c r="A109" s="200">
        <v>51</v>
      </c>
      <c r="B109" s="191" t="s">
        <v>106</v>
      </c>
      <c r="C109" s="192" t="s">
        <v>6</v>
      </c>
      <c r="D109" s="193">
        <v>2</v>
      </c>
      <c r="E109" s="11"/>
      <c r="F109" s="194">
        <f aca="true" t="shared" si="10" ref="F109">E109*D109</f>
        <v>0</v>
      </c>
    </row>
    <row r="110" spans="1:6" ht="12.75" customHeight="1">
      <c r="A110" s="202"/>
      <c r="B110" s="196" t="s">
        <v>85</v>
      </c>
      <c r="C110" s="192"/>
      <c r="D110" s="193"/>
      <c r="E110" s="198"/>
      <c r="F110" s="194"/>
    </row>
    <row r="111" spans="1:6" ht="12.75" customHeight="1">
      <c r="A111" s="200">
        <v>52</v>
      </c>
      <c r="B111" s="191" t="s">
        <v>108</v>
      </c>
      <c r="C111" s="192" t="s">
        <v>6</v>
      </c>
      <c r="D111" s="193">
        <v>1</v>
      </c>
      <c r="E111" s="11"/>
      <c r="F111" s="194">
        <f aca="true" t="shared" si="11" ref="F111">E111*D111</f>
        <v>0</v>
      </c>
    </row>
    <row r="112" spans="1:6" ht="12.75" customHeight="1">
      <c r="A112" s="202"/>
      <c r="B112" s="196" t="s">
        <v>85</v>
      </c>
      <c r="C112" s="192"/>
      <c r="D112" s="193"/>
      <c r="E112" s="198"/>
      <c r="F112" s="194"/>
    </row>
    <row r="113" spans="1:6" ht="12.75" customHeight="1">
      <c r="A113" s="200">
        <v>53</v>
      </c>
      <c r="B113" s="191" t="s">
        <v>109</v>
      </c>
      <c r="C113" s="192" t="s">
        <v>6</v>
      </c>
      <c r="D113" s="193">
        <v>2</v>
      </c>
      <c r="E113" s="11"/>
      <c r="F113" s="194">
        <f aca="true" t="shared" si="12" ref="F113">E113*D113</f>
        <v>0</v>
      </c>
    </row>
    <row r="114" spans="1:6" ht="12.75" customHeight="1">
      <c r="A114" s="202"/>
      <c r="B114" s="196" t="s">
        <v>85</v>
      </c>
      <c r="C114" s="192"/>
      <c r="D114" s="193"/>
      <c r="E114" s="198"/>
      <c r="F114" s="194"/>
    </row>
    <row r="115" spans="1:6" ht="12.75" customHeight="1">
      <c r="A115" s="200">
        <v>54</v>
      </c>
      <c r="B115" s="191" t="s">
        <v>110</v>
      </c>
      <c r="C115" s="192" t="s">
        <v>6</v>
      </c>
      <c r="D115" s="193">
        <v>1</v>
      </c>
      <c r="E115" s="11"/>
      <c r="F115" s="194">
        <f aca="true" t="shared" si="13" ref="F115">E115*D115</f>
        <v>0</v>
      </c>
    </row>
    <row r="116" spans="1:6" ht="12.75" customHeight="1">
      <c r="A116" s="202"/>
      <c r="B116" s="196" t="s">
        <v>85</v>
      </c>
      <c r="C116" s="192"/>
      <c r="D116" s="193"/>
      <c r="E116" s="198"/>
      <c r="F116" s="194"/>
    </row>
    <row r="117" spans="1:6" ht="12.75" customHeight="1">
      <c r="A117" s="200">
        <v>55</v>
      </c>
      <c r="B117" s="191" t="s">
        <v>111</v>
      </c>
      <c r="C117" s="192" t="s">
        <v>6</v>
      </c>
      <c r="D117" s="193">
        <v>1</v>
      </c>
      <c r="E117" s="11"/>
      <c r="F117" s="194">
        <f aca="true" t="shared" si="14" ref="F117">E117*D117</f>
        <v>0</v>
      </c>
    </row>
    <row r="118" spans="1:6" ht="12.75" customHeight="1">
      <c r="A118" s="202"/>
      <c r="B118" s="196" t="s">
        <v>85</v>
      </c>
      <c r="C118" s="192"/>
      <c r="D118" s="193"/>
      <c r="E118" s="198"/>
      <c r="F118" s="194"/>
    </row>
    <row r="119" spans="1:6" ht="12.75" customHeight="1">
      <c r="A119" s="200">
        <v>56</v>
      </c>
      <c r="B119" s="191" t="s">
        <v>112</v>
      </c>
      <c r="C119" s="192" t="s">
        <v>6</v>
      </c>
      <c r="D119" s="193">
        <v>5</v>
      </c>
      <c r="E119" s="11"/>
      <c r="F119" s="194">
        <f aca="true" t="shared" si="15" ref="F119">E119*D119</f>
        <v>0</v>
      </c>
    </row>
    <row r="120" spans="1:6" ht="12.75" customHeight="1">
      <c r="A120" s="202"/>
      <c r="B120" s="196" t="s">
        <v>85</v>
      </c>
      <c r="C120" s="192"/>
      <c r="D120" s="193"/>
      <c r="E120" s="198"/>
      <c r="F120" s="194"/>
    </row>
    <row r="121" spans="1:6" ht="12.75" customHeight="1">
      <c r="A121" s="200">
        <v>57</v>
      </c>
      <c r="B121" s="191" t="s">
        <v>113</v>
      </c>
      <c r="C121" s="192" t="s">
        <v>6</v>
      </c>
      <c r="D121" s="193">
        <v>1</v>
      </c>
      <c r="E121" s="11"/>
      <c r="F121" s="194">
        <f aca="true" t="shared" si="16" ref="F121">E121*D121</f>
        <v>0</v>
      </c>
    </row>
    <row r="122" spans="1:6" ht="12.75" customHeight="1">
      <c r="A122" s="202"/>
      <c r="B122" s="196" t="s">
        <v>85</v>
      </c>
      <c r="C122" s="192"/>
      <c r="D122" s="193"/>
      <c r="E122" s="198"/>
      <c r="F122" s="194"/>
    </row>
    <row r="123" spans="1:6" ht="12.75" customHeight="1">
      <c r="A123" s="200">
        <v>58</v>
      </c>
      <c r="B123" s="191" t="s">
        <v>114</v>
      </c>
      <c r="C123" s="192" t="s">
        <v>6</v>
      </c>
      <c r="D123" s="193">
        <v>1</v>
      </c>
      <c r="E123" s="11"/>
      <c r="F123" s="194">
        <f aca="true" t="shared" si="17" ref="F123">E123*D123</f>
        <v>0</v>
      </c>
    </row>
    <row r="124" spans="1:6" ht="12.75" customHeight="1">
      <c r="A124" s="202"/>
      <c r="B124" s="196" t="s">
        <v>85</v>
      </c>
      <c r="C124" s="192"/>
      <c r="D124" s="193"/>
      <c r="E124" s="198"/>
      <c r="F124" s="194"/>
    </row>
    <row r="125" spans="1:6" ht="12.75" customHeight="1">
      <c r="A125" s="190">
        <v>59</v>
      </c>
      <c r="B125" s="191" t="s">
        <v>115</v>
      </c>
      <c r="C125" s="192" t="s">
        <v>6</v>
      </c>
      <c r="D125" s="193">
        <v>1</v>
      </c>
      <c r="E125" s="6"/>
      <c r="F125" s="194">
        <f>E125*D125</f>
        <v>0</v>
      </c>
    </row>
    <row r="126" spans="1:6" ht="12.75" customHeight="1">
      <c r="A126" s="195"/>
      <c r="B126" s="196" t="s">
        <v>85</v>
      </c>
      <c r="C126" s="192"/>
      <c r="D126" s="201"/>
      <c r="E126" s="198"/>
      <c r="F126" s="194"/>
    </row>
    <row r="127" spans="1:6" ht="12.75">
      <c r="A127" s="209" t="s">
        <v>5</v>
      </c>
      <c r="B127" s="210" t="s">
        <v>123</v>
      </c>
      <c r="C127" s="211"/>
      <c r="D127" s="211"/>
      <c r="E127" s="212"/>
      <c r="F127" s="213">
        <f>SUM(F8:F126)</f>
        <v>0</v>
      </c>
    </row>
    <row r="128" spans="1:6" ht="13.5" thickBot="1">
      <c r="A128" s="168"/>
      <c r="B128" s="168"/>
      <c r="C128" s="168"/>
      <c r="D128" s="168"/>
      <c r="E128" s="168"/>
      <c r="F128" s="168"/>
    </row>
    <row r="129" spans="1:6" ht="18">
      <c r="A129" s="214" t="s">
        <v>8</v>
      </c>
      <c r="B129" s="215"/>
      <c r="C129" s="215"/>
      <c r="D129" s="215"/>
      <c r="E129" s="216"/>
      <c r="F129" s="217"/>
    </row>
    <row r="130" spans="1:6" ht="12.75">
      <c r="A130" s="218" t="s">
        <v>9</v>
      </c>
      <c r="B130" s="219"/>
      <c r="C130" s="219"/>
      <c r="D130" s="220">
        <v>12</v>
      </c>
      <c r="E130" s="219" t="s">
        <v>10</v>
      </c>
      <c r="F130" s="221"/>
    </row>
    <row r="131" spans="1:6" ht="12.75">
      <c r="A131" s="218" t="s">
        <v>11</v>
      </c>
      <c r="B131" s="219"/>
      <c r="C131" s="219"/>
      <c r="D131" s="220">
        <v>12</v>
      </c>
      <c r="E131" s="219" t="s">
        <v>10</v>
      </c>
      <c r="F131" s="221"/>
    </row>
    <row r="132" spans="1:6" ht="12.75">
      <c r="A132" s="218" t="s">
        <v>12</v>
      </c>
      <c r="B132" s="222"/>
      <c r="C132" s="222"/>
      <c r="D132" s="223">
        <v>21</v>
      </c>
      <c r="E132" s="222" t="s">
        <v>10</v>
      </c>
      <c r="F132" s="221">
        <f>F127</f>
        <v>0</v>
      </c>
    </row>
    <row r="133" spans="1:6" ht="12.75">
      <c r="A133" s="224" t="s">
        <v>13</v>
      </c>
      <c r="B133" s="222"/>
      <c r="C133" s="222"/>
      <c r="D133" s="223">
        <v>21</v>
      </c>
      <c r="E133" s="222" t="s">
        <v>10</v>
      </c>
      <c r="F133" s="221">
        <f>F132*D133/100</f>
        <v>0</v>
      </c>
    </row>
    <row r="134" spans="1:6" ht="13.5" thickBot="1">
      <c r="A134" s="225" t="s">
        <v>14</v>
      </c>
      <c r="B134" s="226"/>
      <c r="C134" s="226"/>
      <c r="D134" s="226"/>
      <c r="E134" s="226"/>
      <c r="F134" s="227"/>
    </row>
    <row r="135" spans="1:6" ht="17.25" thickBot="1">
      <c r="A135" s="228" t="s">
        <v>15</v>
      </c>
      <c r="B135" s="229"/>
      <c r="C135" s="229"/>
      <c r="D135" s="229"/>
      <c r="E135" s="230">
        <f>SUM(E129:F134)</f>
        <v>0</v>
      </c>
      <c r="F135" s="231"/>
    </row>
    <row r="136" spans="1:6" ht="13.5" thickBot="1">
      <c r="A136" s="168"/>
      <c r="B136" s="168"/>
      <c r="C136" s="168"/>
      <c r="D136" s="168"/>
      <c r="E136" s="168"/>
      <c r="F136" s="168"/>
    </row>
    <row r="137" spans="1:6" ht="18">
      <c r="A137" s="214" t="s">
        <v>19</v>
      </c>
      <c r="B137" s="215"/>
      <c r="C137" s="215"/>
      <c r="D137" s="215"/>
      <c r="E137" s="216"/>
      <c r="F137" s="217"/>
    </row>
    <row r="138" spans="1:6" ht="13.5" thickBot="1">
      <c r="A138" s="232" t="s">
        <v>20</v>
      </c>
      <c r="B138" s="233"/>
      <c r="C138" s="233"/>
      <c r="D138" s="234"/>
      <c r="E138" s="233"/>
      <c r="F138" s="235"/>
    </row>
    <row r="139" spans="1:6" ht="12.75">
      <c r="A139" s="236"/>
      <c r="B139" s="168"/>
      <c r="C139" s="168"/>
      <c r="D139" s="168"/>
      <c r="E139" s="168"/>
      <c r="F139" s="168"/>
    </row>
    <row r="140" spans="2:6" ht="12.75">
      <c r="B140" s="4"/>
      <c r="C140" s="4"/>
      <c r="D140" s="4"/>
      <c r="E140" s="4"/>
      <c r="F140" s="5"/>
    </row>
    <row r="141" ht="12.75">
      <c r="A141" s="3"/>
    </row>
  </sheetData>
  <sheetProtection algorithmName="SHA-512" hashValue="VSwl3S0ZoKKpEErita5sq96ZSUHnQqY9HsCTbaa4WgrpqGrEIqkepNRoJcE5Vk3oSsTIlmiL6lxO6wbIjk9aAw==" saltValue="2ICkfDcPdNzsfvqoxNGyvQ==" spinCount="100000" sheet="1" objects="1" scenarios="1"/>
  <mergeCells count="3">
    <mergeCell ref="A1:F1"/>
    <mergeCell ref="E5:F5"/>
    <mergeCell ref="E135:F135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  <rowBreaks count="2" manualBreakCount="2">
    <brk id="56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Antonín Nádvorník</cp:lastModifiedBy>
  <cp:lastPrinted>2024-02-23T08:42:43Z</cp:lastPrinted>
  <dcterms:created xsi:type="dcterms:W3CDTF">2013-05-05T16:00:45Z</dcterms:created>
  <dcterms:modified xsi:type="dcterms:W3CDTF">2024-02-23T15:50:36Z</dcterms:modified>
  <cp:category/>
  <cp:version/>
  <cp:contentType/>
  <cp:contentStatus/>
</cp:coreProperties>
</file>